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350BBD8E-FDE0-4555-BB7F-7BAE0341891C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H5" i="10"/>
  <c r="H6" i="10"/>
  <c r="H7" i="10"/>
  <c r="H8" i="10"/>
  <c r="H9" i="10"/>
  <c r="H10" i="10"/>
  <c r="H11" i="10"/>
  <c r="H12" i="10"/>
  <c r="T12" i="10"/>
  <c r="S12" i="10"/>
  <c r="Q12" i="10"/>
  <c r="O12" i="10"/>
  <c r="T11" i="10"/>
  <c r="S11" i="10"/>
  <c r="Q11" i="10"/>
  <c r="O11" i="10"/>
  <c r="T10" i="10"/>
  <c r="S10" i="10"/>
  <c r="Q10" i="10"/>
  <c r="O10" i="10"/>
  <c r="T9" i="10"/>
  <c r="S9" i="10"/>
  <c r="Q9" i="10"/>
  <c r="O9" i="10"/>
  <c r="T8" i="10"/>
  <c r="S8" i="10"/>
  <c r="Q8" i="10"/>
  <c r="O8" i="10"/>
  <c r="T7" i="10"/>
  <c r="S7" i="10"/>
  <c r="Q7" i="10"/>
  <c r="O7" i="10"/>
  <c r="T6" i="10"/>
  <c r="S6" i="10"/>
  <c r="Q6" i="10"/>
  <c r="O6" i="10"/>
  <c r="T5" i="10"/>
  <c r="S5" i="10"/>
  <c r="Q5" i="10"/>
  <c r="O5" i="10"/>
  <c r="T4" i="10"/>
  <c r="S4" i="10"/>
  <c r="Q4" i="10"/>
  <c r="O4" i="10"/>
  <c r="K4" i="10"/>
  <c r="J4" i="10"/>
  <c r="H4" i="10"/>
  <c r="E7" i="9"/>
  <c r="E13" i="8"/>
  <c r="E11" i="8"/>
  <c r="N7" i="8"/>
  <c r="E7" i="7"/>
  <c r="E8" i="6"/>
  <c r="E11" i="5"/>
  <c r="E9" i="5"/>
  <c r="E11" i="4"/>
  <c r="E9" i="4"/>
  <c r="E8" i="3"/>
  <c r="E7" i="2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打火机五床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（3）发现烟盒和打火机</t>
        </r>
      </text>
    </comment>
    <comment ref="N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（2）发现烟和打火机</t>
        </r>
      </text>
    </comment>
    <comment ref="N8" authorId="0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张艺舰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党心哲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许泽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黄嘉硕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任垒鑫
</t>
        </r>
      </text>
    </comment>
    <comment ref="N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王田西
</t>
        </r>
      </text>
    </comment>
    <comment ref="N9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牟磊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许佳豪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刘旭阳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杜锦泽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刘泽昊
</t>
        </r>
      </text>
    </comment>
    <comment ref="N8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惠晨曦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奚满松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邹毅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刘俊良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X1502</author>
  </authors>
  <commentList>
    <comment ref="M4" authorId="0" shapeId="0" xr:uid="{00000000-0006-0000-0400-000001000000}">
      <text>
        <r>
          <rPr>
            <sz val="9"/>
            <rFont val="宋体"/>
            <charset val="134"/>
          </rPr>
          <t xml:space="preserve">李晓柯
发现烟盒
</t>
        </r>
      </text>
    </comment>
    <comment ref="M5" authorId="0" shapeId="0" xr:uid="{00000000-0006-0000-0400-000002000000}">
      <text>
        <r>
          <rPr>
            <sz val="9"/>
            <rFont val="宋体"/>
            <charset val="134"/>
          </rPr>
          <t xml:space="preserve">张子奇
发现烟头 </t>
        </r>
      </text>
    </comment>
    <comment ref="M6" authorId="0" shapeId="0" xr:uid="{00000000-0006-0000-0400-000003000000}">
      <text>
        <r>
          <rPr>
            <sz val="9"/>
            <rFont val="宋体"/>
            <charset val="134"/>
          </rPr>
          <t xml:space="preserve">发现夹板无人承认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X1502</author>
  </authors>
  <commentList>
    <comment ref="M4" authorId="0" shapeId="0" xr:uid="{00000000-0006-0000-0700-000001000000}">
      <text>
        <r>
          <rPr>
            <sz val="9"/>
            <rFont val="宋体"/>
            <charset val="134"/>
          </rPr>
          <t>祁星华
发现抽烟</t>
        </r>
      </text>
    </comment>
    <comment ref="M5" authorId="0" shapeId="0" xr:uid="{00000000-0006-0000-0700-000002000000}">
      <text>
        <r>
          <rPr>
            <sz val="9"/>
            <rFont val="宋体"/>
            <charset val="134"/>
          </rPr>
          <t>王旭博 
发现烟头</t>
        </r>
      </text>
    </comment>
    <comment ref="M6" authorId="0" shapeId="0" xr:uid="{00000000-0006-0000-0700-000003000000}">
      <text>
        <r>
          <rPr>
            <sz val="9"/>
            <rFont val="宋体"/>
            <charset val="134"/>
          </rPr>
          <t>杨恩明
发现抽烟</t>
        </r>
      </text>
    </comment>
  </commentList>
</comments>
</file>

<file path=xl/sharedStrings.xml><?xml version="1.0" encoding="utf-8"?>
<sst xmlns="http://schemas.openxmlformats.org/spreadsheetml/2006/main" count="442" uniqueCount="128">
  <si>
    <t>高铁工程学院2024-2025学年第二学期第13周学生公寓管理情况通报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</si>
  <si>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</si>
  <si>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</si>
  <si>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</si>
  <si>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</si>
  <si>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</si>
  <si>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</si>
  <si>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</si>
  <si>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</si>
  <si>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</si>
  <si>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</si>
  <si>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</si>
  <si>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</si>
  <si>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</si>
  <si>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</si>
  <si>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</si>
  <si>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</si>
  <si>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2025.5.20</t>
  </si>
  <si>
    <t>建管3231 32 铁工3232</t>
  </si>
  <si>
    <t>2025/5/21
（安全检查）</t>
  </si>
  <si>
    <t>土木专升本</t>
  </si>
  <si>
    <t>建管3243</t>
  </si>
  <si>
    <t>总计</t>
  </si>
  <si>
    <t>宿舍总数</t>
  </si>
  <si>
    <t>2025.5.22</t>
  </si>
  <si>
    <t>土木专升本2401</t>
  </si>
  <si>
    <t>425（5）</t>
  </si>
  <si>
    <t>发现吹风机和电锅</t>
  </si>
  <si>
    <t>不合格率</t>
  </si>
  <si>
    <t>2025/5/19
（自律委员会）</t>
  </si>
  <si>
    <t>建管3233</t>
  </si>
  <si>
    <t>总计：1</t>
  </si>
  <si>
    <t>测绘与检测学院2024-2025学年第二学期第13周学生公寓管理情况通报</t>
  </si>
  <si>
    <t>内务不合格宿舍（学院宿舍总数：257）</t>
  </si>
  <si>
    <t>2025.5.23</t>
  </si>
  <si>
    <t>检测3241 43 45测量3245</t>
  </si>
  <si>
    <t>检测3244</t>
  </si>
  <si>
    <t>检测3235</t>
  </si>
  <si>
    <t>2025/5/21
（自律委员会）</t>
  </si>
  <si>
    <t>测量3232</t>
  </si>
  <si>
    <t>无人机3231</t>
  </si>
  <si>
    <t>测量3234</t>
  </si>
  <si>
    <t>测量3235</t>
  </si>
  <si>
    <t>城轨工程学院2024-2025学年第二学期第13周学生公寓管理情况通报</t>
  </si>
  <si>
    <t>内务不合格宿舍（学院宿舍总数：324）</t>
  </si>
  <si>
    <t>2025.5.21</t>
  </si>
  <si>
    <t>盾构3248</t>
  </si>
  <si>
    <t>隧道3231</t>
  </si>
  <si>
    <t>盾构3246</t>
  </si>
  <si>
    <t>盾构3232</t>
  </si>
  <si>
    <t>盾构3242</t>
  </si>
  <si>
    <t>工管专升本2401</t>
  </si>
  <si>
    <t>道桥与建筑学院2024-2025学年第二学期第13周学生公寓管理情况通报</t>
  </si>
  <si>
    <t>内务不合格宿舍（学院宿舍总数：352）</t>
  </si>
  <si>
    <t>道桥3241 42 43</t>
  </si>
  <si>
    <t>建工5211</t>
  </si>
  <si>
    <t>道桥3243 44 45建造3241</t>
  </si>
  <si>
    <t>装饰3242</t>
  </si>
  <si>
    <t>道桥3236</t>
  </si>
  <si>
    <t>道桥3247</t>
  </si>
  <si>
    <t>给排水3231</t>
  </si>
  <si>
    <t>523 528</t>
  </si>
  <si>
    <t>工程管理与物流学院2024-2025学年第二学期第13周学生公寓管理情况通报</t>
  </si>
  <si>
    <t>内务不合格宿舍（学院宿舍总数：256）</t>
  </si>
  <si>
    <t>安全3223</t>
  </si>
  <si>
    <t>2025.5.18（自律委员会）</t>
  </si>
  <si>
    <t>铁成造价3231</t>
  </si>
  <si>
    <t>2025.5.19</t>
  </si>
  <si>
    <t>造价3233</t>
  </si>
  <si>
    <t>造价3243</t>
  </si>
  <si>
    <t>工程物流3231</t>
  </si>
  <si>
    <t>2025.5.21（自律委员会）</t>
  </si>
  <si>
    <t>工程物流3242</t>
  </si>
  <si>
    <t>发现夹板</t>
  </si>
  <si>
    <t>工程物流3233</t>
  </si>
  <si>
    <t>安全3232</t>
  </si>
  <si>
    <t>铁道运输学院2024-2025学年第二学期第13周学生公寓管理情况通报</t>
  </si>
  <si>
    <t>内务不合格宿舍（学院宿舍总数：180）</t>
  </si>
  <si>
    <t>运营3241</t>
  </si>
  <si>
    <t>铁物3241</t>
  </si>
  <si>
    <t>铁道动力学院2024-2025学年第二学期第13周学生公寓管理情况通报</t>
  </si>
  <si>
    <t>内务不合格宿舍（学院宿舍总数：265）</t>
  </si>
  <si>
    <t>供电3241、3242</t>
  </si>
  <si>
    <t>铁道装备制造学院2024-2025学年第二学期第13周学生公寓管理情况通报</t>
  </si>
  <si>
    <t>内务不合格宿舍（学院宿舍总数：334）</t>
  </si>
  <si>
    <t>城机3231 机械3231 焊接3232</t>
  </si>
  <si>
    <t>焊接3232</t>
  </si>
  <si>
    <t>机电5211、5212、5213</t>
  </si>
  <si>
    <t>2025.5.22（自律委员会）</t>
  </si>
  <si>
    <t>焊接3241</t>
  </si>
  <si>
    <t>机修3241</t>
  </si>
  <si>
    <t>机电3233</t>
  </si>
  <si>
    <t>机械3223</t>
  </si>
  <si>
    <t>机电5204</t>
  </si>
  <si>
    <t>机电3222</t>
  </si>
  <si>
    <t>国际交通学院2024-2025学年第二学期第13周学生公寓管理情况通报</t>
  </si>
  <si>
    <t>内务不合格宿舍（学院宿舍总数：153）</t>
  </si>
  <si>
    <t>信号3233</t>
  </si>
  <si>
    <t>2024-2025学年第二学期第13周学生公寓通报情况得分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</si>
  <si>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</si>
  <si>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</si>
  <si>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</si>
  <si>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</si>
  <si>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</si>
  <si>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</si>
  <si>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</si>
  <si>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</si>
  <si>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</si>
  <si>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</si>
  <si>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</si>
  <si>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</si>
  <si>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</si>
  <si>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</si>
  <si>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</si>
  <si>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</si>
  <si>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</si>
  <si>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</si>
  <si>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</si>
  <si>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</si>
  <si>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</si>
  <si>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</si>
  <si>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</si>
  <si>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</si>
  <si>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</si>
  <si>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</si>
  <si>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</si>
  <si>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</si>
  <si>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总计：2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</si>
</sst>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6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15" fillId="0" borderId="0"/>
    <xf numFmtId="0" fontId="21" fillId="0" borderId="0"/>
  </cellStyleXfs>
  <cellXfs count="200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80" fontId="13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58" fontId="0" fillId="5" borderId="2" xfId="0" applyNumberFormat="1" applyFill="1" applyBorder="1" applyAlignment="1">
      <alignment horizontal="center" vertical="center"/>
    </xf>
    <xf numFmtId="180" fontId="13" fillId="0" borderId="2" xfId="0" applyNumberFormat="1" applyFont="1" applyBorder="1" applyAlignment="1">
      <alignment vertical="center" wrapText="1"/>
    </xf>
    <xf numFmtId="1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12" fillId="0" borderId="0" xfId="0" applyFont="1">
      <alignment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5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1" fontId="13" fillId="0" borderId="2" xfId="0" applyNumberFormat="1" applyFont="1" applyBorder="1" applyAlignment="1">
      <alignment horizontal="center" vertical="center" wrapText="1"/>
    </xf>
    <xf numFmtId="31" fontId="13" fillId="0" borderId="5" xfId="0" applyNumberFormat="1" applyFont="1" applyBorder="1" applyAlignment="1">
      <alignment horizontal="center" vertical="center" wrapText="1"/>
    </xf>
    <xf numFmtId="178" fontId="15" fillId="0" borderId="6" xfId="0" applyNumberFormat="1" applyFont="1" applyBorder="1" applyAlignment="1">
      <alignment horizontal="center" vertical="center"/>
    </xf>
    <xf numFmtId="180" fontId="12" fillId="0" borderId="2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80" fontId="15" fillId="0" borderId="2" xfId="0" applyNumberFormat="1" applyFont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4" xfId="0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8" fontId="15" fillId="0" borderId="2" xfId="0" applyNumberFormat="1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>
      <alignment vertical="center"/>
    </xf>
    <xf numFmtId="178" fontId="0" fillId="0" borderId="0" xfId="0" applyNumberFormat="1">
      <alignment vertical="center"/>
    </xf>
    <xf numFmtId="180" fontId="13" fillId="0" borderId="5" xfId="0" applyNumberFormat="1" applyFont="1" applyBorder="1" applyAlignment="1">
      <alignment vertical="center" wrapText="1"/>
    </xf>
    <xf numFmtId="10" fontId="0" fillId="0" borderId="0" xfId="0" applyNumberForma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180" fontId="0" fillId="0" borderId="2" xfId="0" applyNumberFormat="1" applyBorder="1">
      <alignment vertical="center"/>
    </xf>
    <xf numFmtId="180" fontId="15" fillId="0" borderId="5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181" fontId="15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15" fillId="5" borderId="2" xfId="0" applyFont="1" applyFill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15" fillId="0" borderId="2" xfId="0" applyNumberFormat="1" applyFont="1" applyBorder="1" applyAlignment="1">
      <alignment horizontal="center" vertical="center" wrapText="1"/>
    </xf>
    <xf numFmtId="178" fontId="16" fillId="0" borderId="5" xfId="0" applyNumberFormat="1" applyFont="1" applyBorder="1" applyAlignment="1">
      <alignment horizontal="center" vertical="center"/>
    </xf>
    <xf numFmtId="182" fontId="16" fillId="0" borderId="13" xfId="0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58" fontId="15" fillId="0" borderId="2" xfId="0" applyNumberFormat="1" applyFont="1" applyBorder="1" applyAlignment="1">
      <alignment vertical="center" wrapText="1"/>
    </xf>
    <xf numFmtId="49" fontId="18" fillId="0" borderId="2" xfId="1" applyNumberFormat="1" applyFont="1" applyBorder="1" applyAlignment="1" applyProtection="1">
      <alignment horizontal="center" vertical="center"/>
    </xf>
    <xf numFmtId="178" fontId="16" fillId="0" borderId="2" xfId="0" applyNumberFormat="1" applyFont="1" applyBorder="1">
      <alignment vertical="center"/>
    </xf>
    <xf numFmtId="0" fontId="17" fillId="5" borderId="2" xfId="2" applyFont="1" applyFill="1" applyBorder="1" applyAlignment="1">
      <alignment horizontal="center" vertical="center"/>
    </xf>
    <xf numFmtId="10" fontId="17" fillId="5" borderId="2" xfId="2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82" fontId="16" fillId="0" borderId="2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58" fontId="15" fillId="0" borderId="2" xfId="0" applyNumberFormat="1" applyFont="1" applyBorder="1" applyAlignment="1">
      <alignment horizontal="center" vertical="center" wrapText="1"/>
    </xf>
    <xf numFmtId="0" fontId="15" fillId="0" borderId="2" xfId="2" applyBorder="1" applyAlignment="1">
      <alignment horizontal="center" vertical="center"/>
    </xf>
    <xf numFmtId="181" fontId="15" fillId="0" borderId="2" xfId="0" applyNumberFormat="1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178" fontId="15" fillId="0" borderId="4" xfId="0" applyNumberFormat="1" applyFont="1" applyBorder="1">
      <alignment vertical="center"/>
    </xf>
    <xf numFmtId="178" fontId="15" fillId="0" borderId="16" xfId="0" applyNumberFormat="1" applyFont="1" applyBorder="1" applyAlignment="1">
      <alignment horizontal="center" vertical="center"/>
    </xf>
    <xf numFmtId="178" fontId="15" fillId="0" borderId="10" xfId="0" applyNumberFormat="1" applyFont="1" applyBorder="1">
      <alignment vertical="center"/>
    </xf>
    <xf numFmtId="10" fontId="15" fillId="5" borderId="5" xfId="0" applyNumberFormat="1" applyFont="1" applyFill="1" applyBorder="1" applyAlignment="1">
      <alignment horizontal="center" vertical="center"/>
    </xf>
    <xf numFmtId="178" fontId="15" fillId="0" borderId="17" xfId="0" applyNumberFormat="1" applyFont="1" applyBorder="1">
      <alignment vertical="center"/>
    </xf>
    <xf numFmtId="178" fontId="15" fillId="0" borderId="18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10" fontId="15" fillId="0" borderId="2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81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178" fontId="19" fillId="0" borderId="2" xfId="0" applyNumberFormat="1" applyFont="1" applyBorder="1" applyAlignment="1">
      <alignment horizontal="center" vertical="center"/>
    </xf>
    <xf numFmtId="178" fontId="20" fillId="0" borderId="2" xfId="0" applyNumberFormat="1" applyFont="1" applyBorder="1">
      <alignment vertical="center"/>
    </xf>
    <xf numFmtId="181" fontId="20" fillId="0" borderId="17" xfId="0" applyNumberFormat="1" applyFont="1" applyBorder="1" applyAlignment="1">
      <alignment horizontal="center" vertical="center"/>
    </xf>
    <xf numFmtId="181" fontId="15" fillId="5" borderId="17" xfId="0" applyNumberFormat="1" applyFont="1" applyFill="1" applyBorder="1" applyAlignment="1">
      <alignment horizontal="center" vertical="center" wrapText="1"/>
    </xf>
    <xf numFmtId="10" fontId="15" fillId="5" borderId="17" xfId="0" applyNumberFormat="1" applyFont="1" applyFill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  <xf numFmtId="181" fontId="15" fillId="0" borderId="5" xfId="0" applyNumberFormat="1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8" fillId="0" borderId="0" xfId="0" applyNumberFormat="1" applyFo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8" fontId="15" fillId="0" borderId="4" xfId="0" applyNumberFormat="1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178" fontId="19" fillId="0" borderId="4" xfId="0" applyNumberFormat="1" applyFont="1" applyBorder="1" applyAlignment="1">
      <alignment horizontal="center" vertical="center"/>
    </xf>
    <xf numFmtId="178" fontId="19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58" fontId="15" fillId="0" borderId="4" xfId="0" applyNumberFormat="1" applyFont="1" applyBorder="1" applyAlignment="1">
      <alignment horizontal="center" vertical="center" wrapText="1"/>
    </xf>
    <xf numFmtId="58" fontId="15" fillId="0" borderId="5" xfId="0" applyNumberFormat="1" applyFont="1" applyBorder="1" applyAlignment="1">
      <alignment horizontal="center" vertical="center" wrapText="1"/>
    </xf>
    <xf numFmtId="58" fontId="15" fillId="0" borderId="6" xfId="0" applyNumberFormat="1" applyFont="1" applyBorder="1" applyAlignment="1">
      <alignment horizontal="center" vertical="center" wrapText="1"/>
    </xf>
    <xf numFmtId="178" fontId="10" fillId="4" borderId="2" xfId="0" applyNumberFormat="1" applyFont="1" applyFill="1" applyBorder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 wrapText="1"/>
    </xf>
    <xf numFmtId="181" fontId="11" fillId="0" borderId="6" xfId="0" applyNumberFormat="1" applyFont="1" applyBorder="1" applyAlignment="1">
      <alignment horizontal="center" vertical="center" wrapText="1"/>
    </xf>
    <xf numFmtId="178" fontId="15" fillId="0" borderId="6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0" zoomScaleNormal="80" workbookViewId="0">
      <selection activeCell="J13" sqref="J13"/>
    </sheetView>
  </sheetViews>
  <sheetFormatPr defaultColWidth="9" defaultRowHeight="25.05" customHeight="1"/>
  <cols>
    <col min="1" max="1" width="9.33203125" customWidth="1"/>
    <col min="2" max="2" width="9.109375" style="136" customWidth="1"/>
    <col min="3" max="3" width="19.33203125" customWidth="1"/>
    <col min="4" max="4" width="11.109375" style="136" customWidth="1"/>
    <col min="5" max="5" width="7.77734375" style="136" customWidth="1"/>
    <col min="6" max="6" width="1.33203125" customWidth="1"/>
    <col min="7" max="7" width="12.33203125" style="137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58" t="s">
        <v>0</v>
      </c>
      <c r="B1" s="159"/>
      <c r="C1" s="158"/>
      <c r="D1" s="159"/>
      <c r="E1" s="159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60" t="s">
        <v>1</v>
      </c>
      <c r="B2" s="161"/>
      <c r="C2" s="160"/>
      <c r="D2" s="161"/>
      <c r="E2" s="161"/>
      <c r="F2" s="22"/>
      <c r="G2" s="167" t="s">
        <v>2</v>
      </c>
      <c r="H2" s="170" t="s">
        <v>3</v>
      </c>
      <c r="I2" s="170" t="s">
        <v>4</v>
      </c>
      <c r="J2" s="162" t="s">
        <v>5</v>
      </c>
      <c r="K2" s="162"/>
      <c r="L2" s="162"/>
      <c r="M2" s="162" t="s">
        <v>6</v>
      </c>
      <c r="N2" s="162"/>
      <c r="O2" s="22"/>
      <c r="P2" s="170" t="s">
        <v>2</v>
      </c>
      <c r="Q2" s="171" t="s">
        <v>3</v>
      </c>
      <c r="R2" s="171" t="s">
        <v>4</v>
      </c>
      <c r="S2" s="163" t="s">
        <v>7</v>
      </c>
      <c r="T2" s="164"/>
      <c r="U2" s="163" t="s">
        <v>8</v>
      </c>
      <c r="V2" s="164"/>
      <c r="W2" s="163" t="s">
        <v>9</v>
      </c>
      <c r="X2" s="164"/>
      <c r="Y2" s="173" t="s">
        <v>10</v>
      </c>
    </row>
    <row r="3" spans="1:25" s="18" customFormat="1" ht="30" customHeight="1">
      <c r="A3" s="24" t="s">
        <v>2</v>
      </c>
      <c r="B3" s="138" t="s">
        <v>3</v>
      </c>
      <c r="C3" s="25" t="s">
        <v>4</v>
      </c>
      <c r="D3" s="139" t="s">
        <v>11</v>
      </c>
      <c r="E3" s="139" t="s">
        <v>12</v>
      </c>
      <c r="F3" s="27"/>
      <c r="G3" s="167"/>
      <c r="H3" s="170"/>
      <c r="I3" s="170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70"/>
      <c r="Q3" s="172"/>
      <c r="R3" s="172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165" t="s">
        <v>17</v>
      </c>
      <c r="B4" s="77">
        <v>1</v>
      </c>
      <c r="C4" s="60" t="s">
        <v>18</v>
      </c>
      <c r="D4" s="60">
        <v>517</v>
      </c>
      <c r="E4" s="60">
        <v>1</v>
      </c>
      <c r="F4"/>
      <c r="G4" s="105" t="s">
        <v>19</v>
      </c>
      <c r="H4" s="94">
        <v>7</v>
      </c>
      <c r="I4" s="60"/>
      <c r="J4" s="15"/>
      <c r="K4" s="15"/>
      <c r="L4" s="48"/>
      <c r="M4" s="15">
        <v>135</v>
      </c>
      <c r="N4" s="15">
        <v>1</v>
      </c>
      <c r="P4" s="78"/>
      <c r="Q4" s="132"/>
      <c r="R4" s="132"/>
      <c r="S4" s="48"/>
      <c r="T4" s="48"/>
      <c r="U4" s="132"/>
      <c r="V4" s="48"/>
      <c r="W4" s="48"/>
      <c r="X4" s="40"/>
      <c r="Y4" s="173"/>
    </row>
    <row r="5" spans="1:25" s="19" customFormat="1" ht="25.05" customHeight="1">
      <c r="A5" s="166"/>
      <c r="B5" s="60">
        <v>1</v>
      </c>
      <c r="C5" s="77" t="s">
        <v>20</v>
      </c>
      <c r="D5" s="77">
        <v>529</v>
      </c>
      <c r="E5" s="77">
        <v>1</v>
      </c>
      <c r="F5"/>
      <c r="G5" s="168" t="s">
        <v>17</v>
      </c>
      <c r="H5" s="140">
        <v>8</v>
      </c>
      <c r="I5" s="80" t="s">
        <v>21</v>
      </c>
      <c r="J5" s="155"/>
      <c r="K5" s="21"/>
      <c r="L5" s="48"/>
      <c r="M5" s="140">
        <v>327</v>
      </c>
      <c r="N5" s="15">
        <v>1</v>
      </c>
      <c r="O5" s="83"/>
      <c r="P5" s="40"/>
      <c r="Q5" s="48"/>
      <c r="R5" s="48"/>
      <c r="S5" s="48"/>
      <c r="T5" s="48"/>
      <c r="U5" s="48"/>
      <c r="V5" s="48"/>
      <c r="W5" s="48"/>
      <c r="X5" s="40"/>
      <c r="Y5" s="173"/>
    </row>
    <row r="6" spans="1:25" s="19" customFormat="1" ht="25.05" customHeight="1">
      <c r="A6" s="78"/>
      <c r="B6" s="60"/>
      <c r="C6" s="60"/>
      <c r="D6" s="67" t="s">
        <v>22</v>
      </c>
      <c r="E6" s="67">
        <v>2</v>
      </c>
      <c r="F6"/>
      <c r="G6" s="169"/>
      <c r="H6" s="141">
        <v>8</v>
      </c>
      <c r="I6" s="156" t="s">
        <v>21</v>
      </c>
      <c r="J6" s="48"/>
      <c r="K6" s="15"/>
      <c r="L6" s="48"/>
      <c r="M6" s="140">
        <v>331</v>
      </c>
      <c r="N6" s="15">
        <v>1</v>
      </c>
      <c r="O6" s="83"/>
      <c r="P6" s="40"/>
      <c r="Q6" s="48"/>
      <c r="R6" s="48"/>
      <c r="S6" s="48"/>
      <c r="T6" s="48"/>
      <c r="U6" s="48"/>
      <c r="V6" s="48"/>
      <c r="W6" s="48"/>
      <c r="X6" s="40"/>
      <c r="Y6" s="173"/>
    </row>
    <row r="7" spans="1:25" s="19" customFormat="1" ht="25.05" customHeight="1">
      <c r="A7" s="78"/>
      <c r="B7" s="60"/>
      <c r="C7" s="60"/>
      <c r="D7" s="67" t="s">
        <v>23</v>
      </c>
      <c r="E7" s="67">
        <v>418</v>
      </c>
      <c r="F7" s="142"/>
      <c r="G7" s="143" t="s">
        <v>24</v>
      </c>
      <c r="H7" s="141">
        <v>8</v>
      </c>
      <c r="I7" s="111" t="s">
        <v>25</v>
      </c>
      <c r="J7" s="141" t="s">
        <v>26</v>
      </c>
      <c r="K7" s="48" t="s">
        <v>27</v>
      </c>
      <c r="L7" s="48"/>
      <c r="M7" s="111"/>
      <c r="N7" s="15"/>
      <c r="O7" s="83"/>
      <c r="P7" s="40"/>
      <c r="Q7" s="48"/>
      <c r="R7" s="48"/>
      <c r="S7" s="48"/>
      <c r="T7" s="48"/>
      <c r="U7" s="99"/>
      <c r="V7" s="48"/>
      <c r="W7" s="48"/>
      <c r="X7" s="40"/>
      <c r="Y7" s="173"/>
    </row>
    <row r="8" spans="1:25" s="19" customFormat="1" ht="25.05" customHeight="1">
      <c r="A8" s="144"/>
      <c r="B8" s="145"/>
      <c r="C8" s="79"/>
      <c r="D8" s="146" t="s">
        <v>28</v>
      </c>
      <c r="E8" s="147">
        <f>E6/E7</f>
        <v>4.78468899521531E-3</v>
      </c>
      <c r="F8"/>
      <c r="G8" s="121" t="s">
        <v>29</v>
      </c>
      <c r="H8" s="94">
        <v>7</v>
      </c>
      <c r="I8" s="60" t="s">
        <v>30</v>
      </c>
      <c r="J8" s="48"/>
      <c r="K8" s="199" t="s">
        <v>127</v>
      </c>
      <c r="L8" s="48"/>
      <c r="M8" s="60">
        <v>220</v>
      </c>
      <c r="N8" s="15">
        <v>1</v>
      </c>
      <c r="O8" s="83"/>
      <c r="P8" s="40"/>
      <c r="Q8" s="48"/>
      <c r="R8" s="48"/>
      <c r="S8" s="48"/>
      <c r="T8" s="48"/>
      <c r="U8" s="99"/>
      <c r="V8" s="48"/>
      <c r="W8" s="48"/>
      <c r="X8" s="40"/>
      <c r="Y8" s="173"/>
    </row>
    <row r="9" spans="1:25" s="19" customFormat="1" ht="25.05" customHeight="1">
      <c r="A9" s="144"/>
      <c r="B9" s="148"/>
      <c r="C9" s="72"/>
      <c r="D9" s="149"/>
      <c r="E9" s="80"/>
      <c r="F9"/>
      <c r="G9" s="121"/>
      <c r="H9" s="94"/>
      <c r="I9" s="60"/>
      <c r="J9" s="48"/>
      <c r="K9" s="48"/>
      <c r="L9" s="48"/>
      <c r="M9" s="67" t="s">
        <v>22</v>
      </c>
      <c r="N9" s="34">
        <v>4</v>
      </c>
      <c r="O9" s="83"/>
      <c r="P9" s="40"/>
      <c r="Q9" s="48"/>
      <c r="R9" s="48"/>
      <c r="S9" s="48"/>
      <c r="T9" s="48"/>
      <c r="U9" s="99"/>
      <c r="V9" s="48"/>
      <c r="W9" s="48"/>
      <c r="X9" s="40"/>
      <c r="Y9" s="173"/>
    </row>
    <row r="10" spans="1:25" s="19" customFormat="1" ht="25.05" customHeight="1">
      <c r="A10" s="144"/>
      <c r="B10" s="94"/>
      <c r="C10" s="60"/>
      <c r="D10" s="94"/>
      <c r="E10" s="90"/>
      <c r="F10"/>
      <c r="G10" s="78"/>
      <c r="H10" s="94"/>
      <c r="I10" s="78"/>
      <c r="J10" s="15"/>
      <c r="K10" s="15"/>
      <c r="L10" s="15"/>
      <c r="M10" s="60"/>
      <c r="N10" s="15"/>
      <c r="O10" s="83"/>
      <c r="P10" s="40"/>
      <c r="Q10" s="48"/>
      <c r="R10" s="48"/>
      <c r="S10" s="48"/>
      <c r="T10" s="48"/>
      <c r="U10" s="99"/>
      <c r="V10" s="48"/>
      <c r="W10" s="48"/>
      <c r="X10" s="40"/>
      <c r="Y10" s="173"/>
    </row>
    <row r="11" spans="1:25" s="19" customFormat="1" ht="25.05" customHeight="1">
      <c r="A11" s="48"/>
      <c r="B11" s="150"/>
      <c r="C11" s="48"/>
      <c r="D11" s="151"/>
      <c r="E11" s="151"/>
      <c r="F11"/>
      <c r="G11" s="78"/>
      <c r="H11" s="94"/>
      <c r="I11" s="78"/>
      <c r="J11" s="15"/>
      <c r="K11" s="15"/>
      <c r="L11" s="15"/>
      <c r="M11" s="60"/>
      <c r="N11" s="15"/>
      <c r="O11" s="83"/>
      <c r="P11" s="40"/>
      <c r="Q11" s="48"/>
      <c r="R11" s="48"/>
      <c r="S11" s="48"/>
      <c r="T11" s="48"/>
      <c r="U11" s="48"/>
      <c r="V11" s="48"/>
      <c r="W11" s="48"/>
      <c r="X11" s="40"/>
      <c r="Y11" s="173"/>
    </row>
    <row r="12" spans="1:25" s="19" customFormat="1" ht="25.05" customHeight="1">
      <c r="A12" s="40"/>
      <c r="B12" s="150"/>
      <c r="C12" s="135"/>
      <c r="D12" s="151"/>
      <c r="E12" s="151"/>
      <c r="F12"/>
      <c r="G12" s="78"/>
      <c r="H12" s="94"/>
      <c r="I12" s="78"/>
      <c r="J12" s="103"/>
      <c r="K12" s="103"/>
      <c r="L12" s="103"/>
      <c r="M12" s="60"/>
      <c r="N12" s="103"/>
      <c r="O12" s="83"/>
      <c r="P12" s="40"/>
      <c r="Q12" s="48"/>
      <c r="R12" s="48"/>
      <c r="S12" s="48"/>
      <c r="T12" s="48"/>
      <c r="U12" s="48"/>
      <c r="V12" s="48"/>
      <c r="W12" s="48"/>
      <c r="X12" s="40"/>
      <c r="Y12" s="173"/>
    </row>
    <row r="13" spans="1:25" s="19" customFormat="1" ht="25.05" customHeight="1">
      <c r="A13" s="40"/>
      <c r="B13" s="150"/>
      <c r="C13" s="48"/>
      <c r="D13" s="151"/>
      <c r="E13" s="150"/>
      <c r="F13"/>
      <c r="G13" s="78"/>
      <c r="H13" s="94"/>
      <c r="I13" s="78"/>
      <c r="J13" s="103"/>
      <c r="K13" s="103"/>
      <c r="L13" s="103"/>
      <c r="M13" s="60"/>
      <c r="N13" s="103"/>
      <c r="O13"/>
      <c r="P13" s="48"/>
      <c r="Q13" s="48"/>
      <c r="R13" s="48"/>
      <c r="S13" s="48"/>
      <c r="T13" s="48"/>
      <c r="U13" s="48"/>
      <c r="V13" s="48"/>
      <c r="W13" s="48"/>
      <c r="X13" s="48"/>
      <c r="Y13" s="173"/>
    </row>
    <row r="14" spans="1:25" s="19" customFormat="1" ht="25.05" customHeight="1">
      <c r="A14" s="40"/>
      <c r="B14" s="150"/>
      <c r="C14" s="48"/>
      <c r="D14" s="150"/>
      <c r="E14" s="150"/>
      <c r="F14"/>
      <c r="G14" s="152"/>
      <c r="H14" s="103"/>
      <c r="I14" s="103"/>
      <c r="J14" s="103"/>
      <c r="K14" s="103"/>
      <c r="L14" s="103"/>
      <c r="M14" s="103"/>
      <c r="N14" s="103"/>
      <c r="O14"/>
      <c r="P14" s="48"/>
      <c r="Q14" s="48"/>
      <c r="R14" s="48"/>
      <c r="S14" s="48"/>
      <c r="T14" s="48"/>
      <c r="U14" s="48"/>
      <c r="V14" s="48"/>
      <c r="W14" s="48"/>
      <c r="X14" s="48"/>
      <c r="Y14" s="173"/>
    </row>
    <row r="15" spans="1:25" s="19" customFormat="1" ht="25.05" customHeight="1">
      <c r="A15" s="83"/>
      <c r="B15" s="153"/>
      <c r="C15" s="12"/>
      <c r="D15" s="153"/>
      <c r="E15" s="153"/>
      <c r="G15" s="137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57"/>
      <c r="Y15" s="173"/>
    </row>
    <row r="16" spans="1:25" s="19" customFormat="1" ht="25.05" customHeight="1">
      <c r="A16" s="83"/>
      <c r="B16" s="153"/>
      <c r="C16" s="12"/>
      <c r="D16" s="153"/>
      <c r="E16" s="153"/>
      <c r="G16" s="137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57"/>
      <c r="Y16" s="173"/>
    </row>
    <row r="17" spans="1:25" s="19" customFormat="1" ht="25.05" customHeight="1">
      <c r="A17" s="83"/>
      <c r="B17" s="153"/>
      <c r="C17" s="12"/>
      <c r="D17" s="153"/>
      <c r="E17" s="153"/>
      <c r="G17" s="137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57"/>
      <c r="Y17" s="57"/>
    </row>
    <row r="18" spans="1:25" s="19" customFormat="1" ht="25.05" customHeight="1">
      <c r="B18" s="154"/>
      <c r="D18" s="154"/>
      <c r="E18" s="154"/>
      <c r="G18" s="137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57"/>
      <c r="Y18" s="57"/>
    </row>
    <row r="19" spans="1:25" s="19" customFormat="1" ht="25.05" customHeight="1">
      <c r="B19" s="154"/>
      <c r="D19" s="154"/>
      <c r="E19" s="154"/>
      <c r="G19" s="137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57"/>
      <c r="Y19" s="57"/>
    </row>
    <row r="20" spans="1:25" s="19" customFormat="1" ht="25.05" customHeight="1">
      <c r="B20" s="154"/>
      <c r="D20" s="154"/>
      <c r="E20" s="154"/>
      <c r="G20" s="137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57"/>
      <c r="Y20" s="57"/>
    </row>
    <row r="21" spans="1:25" s="19" customFormat="1" ht="25.05" customHeight="1">
      <c r="B21" s="154"/>
      <c r="D21" s="154"/>
      <c r="E21" s="154"/>
      <c r="G21" s="137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57"/>
      <c r="Y21" s="57"/>
    </row>
    <row r="22" spans="1:25" s="19" customFormat="1" ht="25.05" customHeight="1">
      <c r="B22" s="154"/>
      <c r="D22" s="154"/>
      <c r="E22" s="154"/>
      <c r="G22" s="137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7"/>
    </row>
    <row r="23" spans="1:25" s="19" customFormat="1" ht="25.05" customHeight="1">
      <c r="B23" s="154"/>
      <c r="D23" s="154"/>
      <c r="E23" s="154"/>
      <c r="G23" s="137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7"/>
    </row>
    <row r="24" spans="1:25" s="19" customFormat="1" ht="25.05" customHeight="1">
      <c r="B24" s="154"/>
      <c r="D24" s="154"/>
      <c r="E24" s="154"/>
      <c r="G24" s="137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7"/>
    </row>
    <row r="25" spans="1:25" s="19" customFormat="1" ht="25.05" customHeight="1">
      <c r="B25" s="154"/>
      <c r="D25" s="154"/>
      <c r="E25" s="154"/>
      <c r="G25" s="137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7"/>
    </row>
    <row r="26" spans="1:25" s="19" customFormat="1" ht="25.05" customHeight="1">
      <c r="B26" s="154"/>
      <c r="D26" s="154"/>
      <c r="E26" s="154"/>
      <c r="G26" s="137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54"/>
      <c r="D27" s="154"/>
      <c r="E27" s="154"/>
      <c r="G27" s="137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54"/>
      <c r="D28" s="154"/>
      <c r="E28" s="154"/>
      <c r="G28" s="137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54"/>
      <c r="D29" s="154"/>
      <c r="E29" s="154"/>
      <c r="G29" s="137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54"/>
      <c r="D30" s="154"/>
      <c r="E30" s="154"/>
      <c r="G30" s="137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54"/>
      <c r="D31" s="154"/>
      <c r="E31" s="154"/>
      <c r="G31" s="137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54"/>
      <c r="D32" s="154"/>
      <c r="E32" s="154"/>
      <c r="G32" s="137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54"/>
      <c r="D33" s="154"/>
      <c r="E33" s="154"/>
      <c r="G33" s="137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54"/>
      <c r="D34" s="154"/>
      <c r="E34" s="154"/>
      <c r="G34" s="137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54"/>
      <c r="D35" s="154"/>
      <c r="E35" s="154"/>
      <c r="G35" s="137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54"/>
      <c r="D36" s="154"/>
      <c r="E36" s="154"/>
      <c r="G36" s="137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54"/>
      <c r="D37" s="154"/>
      <c r="E37" s="154"/>
      <c r="G37" s="137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54"/>
      <c r="D38" s="154"/>
      <c r="E38" s="154"/>
      <c r="G38" s="137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54"/>
      <c r="D39" s="154"/>
      <c r="E39" s="154"/>
      <c r="G39" s="137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54"/>
      <c r="D40" s="154"/>
      <c r="E40" s="154"/>
      <c r="G40" s="137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54"/>
      <c r="D41" s="154"/>
      <c r="E41" s="154"/>
      <c r="G41" s="137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54"/>
      <c r="D42" s="154"/>
      <c r="E42" s="154"/>
      <c r="G42" s="137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54"/>
      <c r="D43" s="154"/>
      <c r="E43" s="154"/>
      <c r="G43" s="137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54"/>
      <c r="D44" s="154"/>
      <c r="E44" s="154"/>
      <c r="F44"/>
      <c r="G44" s="137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54"/>
      <c r="D45" s="154"/>
      <c r="E45" s="154"/>
      <c r="F45"/>
      <c r="G45" s="137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54"/>
      <c r="D46" s="154"/>
      <c r="E46" s="154"/>
      <c r="F46"/>
      <c r="G46" s="137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36"/>
      <c r="C47"/>
      <c r="D47" s="136"/>
      <c r="E47" s="136"/>
      <c r="F47"/>
      <c r="G47" s="137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6">
    <mergeCell ref="Y2:Y16"/>
    <mergeCell ref="A4:A5"/>
    <mergeCell ref="G2:G3"/>
    <mergeCell ref="G5:G6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I19" sqref="I19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9" t="s">
        <v>98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ht="30" customHeight="1">
      <c r="A2" s="190" t="s">
        <v>99</v>
      </c>
      <c r="B2" s="190"/>
      <c r="C2" s="190"/>
      <c r="D2" s="1"/>
      <c r="E2" s="190" t="s">
        <v>100</v>
      </c>
      <c r="F2" s="190"/>
      <c r="G2" s="190"/>
      <c r="H2" s="190"/>
      <c r="I2" s="190" t="s">
        <v>6</v>
      </c>
      <c r="J2" s="190"/>
      <c r="K2" s="193" t="s">
        <v>101</v>
      </c>
      <c r="L2" s="12"/>
      <c r="M2" s="195" t="s">
        <v>102</v>
      </c>
      <c r="N2" s="190" t="s">
        <v>7</v>
      </c>
      <c r="O2" s="190"/>
      <c r="P2" s="190" t="s">
        <v>8</v>
      </c>
      <c r="Q2" s="190"/>
      <c r="R2" s="190" t="s">
        <v>9</v>
      </c>
      <c r="S2" s="190"/>
      <c r="T2" s="197" t="s">
        <v>101</v>
      </c>
    </row>
    <row r="3" spans="1:20" ht="30" customHeight="1">
      <c r="A3" s="2" t="s">
        <v>102</v>
      </c>
      <c r="B3" s="2" t="s">
        <v>103</v>
      </c>
      <c r="C3" s="2" t="s">
        <v>104</v>
      </c>
      <c r="D3" s="1"/>
      <c r="E3" s="2" t="s">
        <v>102</v>
      </c>
      <c r="F3" s="2" t="s">
        <v>105</v>
      </c>
      <c r="G3" s="2" t="s">
        <v>106</v>
      </c>
      <c r="H3" s="2" t="s">
        <v>104</v>
      </c>
      <c r="I3" s="2" t="s">
        <v>23</v>
      </c>
      <c r="J3" s="2" t="s">
        <v>104</v>
      </c>
      <c r="K3" s="193"/>
      <c r="L3" s="13"/>
      <c r="M3" s="196"/>
      <c r="N3" s="2" t="s">
        <v>107</v>
      </c>
      <c r="O3" s="2" t="s">
        <v>104</v>
      </c>
      <c r="P3" s="2" t="s">
        <v>108</v>
      </c>
      <c r="Q3" s="2" t="s">
        <v>104</v>
      </c>
      <c r="R3" s="2" t="s">
        <v>109</v>
      </c>
      <c r="S3" s="2" t="s">
        <v>104</v>
      </c>
      <c r="T3" s="197"/>
    </row>
    <row r="4" spans="1:20" ht="19.95" customHeight="1">
      <c r="A4" s="2" t="s">
        <v>110</v>
      </c>
      <c r="B4" s="3">
        <v>4.7999999999999996E-3</v>
      </c>
      <c r="C4" s="4">
        <v>10</v>
      </c>
      <c r="D4" s="1"/>
      <c r="E4" s="2" t="s">
        <v>110</v>
      </c>
      <c r="F4" s="5">
        <v>2</v>
      </c>
      <c r="G4" s="5">
        <v>0</v>
      </c>
      <c r="H4" s="4">
        <f>20-(F4*2+G4)</f>
        <v>16</v>
      </c>
      <c r="I4" s="5">
        <v>4</v>
      </c>
      <c r="J4" s="4">
        <f>10-(I4/2)</f>
        <v>8</v>
      </c>
      <c r="K4" s="4">
        <f>H4+J4</f>
        <v>24</v>
      </c>
      <c r="L4" s="14"/>
      <c r="M4" s="2" t="s">
        <v>110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111</v>
      </c>
      <c r="B5" s="3">
        <v>3.8999999999999998E-3</v>
      </c>
      <c r="C5" s="4">
        <v>10</v>
      </c>
      <c r="D5" s="1"/>
      <c r="E5" s="2" t="s">
        <v>111</v>
      </c>
      <c r="F5" s="5">
        <v>0</v>
      </c>
      <c r="G5" s="5">
        <v>0</v>
      </c>
      <c r="H5" s="4">
        <f t="shared" ref="H5:H12" si="0">20-(F5*2+G5)</f>
        <v>20</v>
      </c>
      <c r="I5" s="5">
        <v>6</v>
      </c>
      <c r="J5" s="4">
        <f t="shared" ref="J5:J12" si="1">10-(I5/2)</f>
        <v>7</v>
      </c>
      <c r="K5" s="4">
        <f t="shared" ref="K5:K12" si="2">H5+J5</f>
        <v>27</v>
      </c>
      <c r="L5" s="14"/>
      <c r="M5" s="2" t="s">
        <v>111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112</v>
      </c>
      <c r="B6" s="3">
        <v>6.1999999999999998E-3</v>
      </c>
      <c r="C6" s="4">
        <v>10</v>
      </c>
      <c r="D6" s="1"/>
      <c r="E6" s="2" t="s">
        <v>112</v>
      </c>
      <c r="F6" s="5">
        <v>0</v>
      </c>
      <c r="G6" s="5">
        <v>0</v>
      </c>
      <c r="H6" s="4">
        <f t="shared" si="0"/>
        <v>20</v>
      </c>
      <c r="I6" s="5">
        <v>5</v>
      </c>
      <c r="J6" s="4">
        <f t="shared" si="1"/>
        <v>7.5</v>
      </c>
      <c r="K6" s="4">
        <f t="shared" si="2"/>
        <v>27.5</v>
      </c>
      <c r="L6" s="14"/>
      <c r="M6" s="2" t="s">
        <v>112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113</v>
      </c>
      <c r="B7" s="6">
        <v>1.7000000000000001E-2</v>
      </c>
      <c r="C7" s="4">
        <v>10</v>
      </c>
      <c r="D7" s="1"/>
      <c r="E7" s="2" t="s">
        <v>113</v>
      </c>
      <c r="F7" s="5">
        <v>0</v>
      </c>
      <c r="G7" s="5">
        <v>0</v>
      </c>
      <c r="H7" s="4">
        <f t="shared" si="0"/>
        <v>20</v>
      </c>
      <c r="I7" s="5">
        <v>3</v>
      </c>
      <c r="J7" s="4">
        <f t="shared" si="1"/>
        <v>8.5</v>
      </c>
      <c r="K7" s="4">
        <f t="shared" si="2"/>
        <v>28.5</v>
      </c>
      <c r="L7" s="14"/>
      <c r="M7" s="2" t="s">
        <v>114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115</v>
      </c>
      <c r="B8" s="6">
        <v>1.95E-2</v>
      </c>
      <c r="C8" s="4">
        <v>10</v>
      </c>
      <c r="D8" s="1"/>
      <c r="E8" s="2" t="s">
        <v>115</v>
      </c>
      <c r="F8" s="5">
        <v>1</v>
      </c>
      <c r="G8" s="5">
        <v>0</v>
      </c>
      <c r="H8" s="4">
        <f t="shared" si="0"/>
        <v>18</v>
      </c>
      <c r="I8" s="5">
        <v>3</v>
      </c>
      <c r="J8" s="4">
        <f t="shared" si="1"/>
        <v>8.5</v>
      </c>
      <c r="K8" s="4">
        <f t="shared" si="2"/>
        <v>26.5</v>
      </c>
      <c r="L8" s="14"/>
      <c r="M8" s="2" t="s">
        <v>115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116</v>
      </c>
      <c r="B9" s="6">
        <v>1.11E-2</v>
      </c>
      <c r="C9" s="4">
        <v>10</v>
      </c>
      <c r="D9" s="1"/>
      <c r="E9" s="2" t="s">
        <v>116</v>
      </c>
      <c r="F9" s="5">
        <v>0</v>
      </c>
      <c r="G9" s="5">
        <v>0</v>
      </c>
      <c r="H9" s="4">
        <f t="shared" si="0"/>
        <v>20</v>
      </c>
      <c r="I9" s="5">
        <v>0</v>
      </c>
      <c r="J9" s="4">
        <f t="shared" si="1"/>
        <v>10</v>
      </c>
      <c r="K9" s="4">
        <f t="shared" si="2"/>
        <v>30</v>
      </c>
      <c r="L9" s="14"/>
      <c r="M9" s="2" t="s">
        <v>116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117</v>
      </c>
      <c r="B10" s="6">
        <v>3.8E-3</v>
      </c>
      <c r="C10" s="4">
        <v>10</v>
      </c>
      <c r="D10" s="1"/>
      <c r="E10" s="2" t="s">
        <v>117</v>
      </c>
      <c r="F10" s="5">
        <v>0</v>
      </c>
      <c r="G10" s="5">
        <v>0</v>
      </c>
      <c r="H10" s="4">
        <f t="shared" si="0"/>
        <v>20</v>
      </c>
      <c r="I10" s="5">
        <v>0</v>
      </c>
      <c r="J10" s="4">
        <f t="shared" si="1"/>
        <v>10</v>
      </c>
      <c r="K10" s="4">
        <f t="shared" si="2"/>
        <v>30</v>
      </c>
      <c r="L10" s="14"/>
      <c r="M10" s="2" t="s">
        <v>117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118</v>
      </c>
      <c r="B11" s="3">
        <v>2.1000000000000001E-2</v>
      </c>
      <c r="C11" s="4">
        <v>10</v>
      </c>
      <c r="D11" s="1"/>
      <c r="E11" s="2" t="s">
        <v>118</v>
      </c>
      <c r="F11" s="5">
        <v>0</v>
      </c>
      <c r="G11" s="5">
        <v>0</v>
      </c>
      <c r="H11" s="4">
        <f t="shared" si="0"/>
        <v>20</v>
      </c>
      <c r="I11" s="5">
        <v>3</v>
      </c>
      <c r="J11" s="4">
        <f t="shared" si="1"/>
        <v>8.5</v>
      </c>
      <c r="K11" s="4">
        <f t="shared" si="2"/>
        <v>28.5</v>
      </c>
      <c r="L11" s="14"/>
      <c r="M11" s="2" t="s">
        <v>118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119</v>
      </c>
      <c r="B12" s="3">
        <v>6.4999999999999997E-3</v>
      </c>
      <c r="C12" s="4">
        <v>10</v>
      </c>
      <c r="D12" s="1"/>
      <c r="E12" s="2" t="s">
        <v>119</v>
      </c>
      <c r="F12" s="5">
        <v>0</v>
      </c>
      <c r="G12" s="5">
        <v>0</v>
      </c>
      <c r="H12" s="4">
        <f t="shared" si="0"/>
        <v>20</v>
      </c>
      <c r="I12" s="5">
        <v>0</v>
      </c>
      <c r="J12" s="4">
        <f t="shared" si="1"/>
        <v>10</v>
      </c>
      <c r="K12" s="4">
        <f t="shared" si="2"/>
        <v>30</v>
      </c>
      <c r="L12" s="14"/>
      <c r="M12" s="2" t="s">
        <v>120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91" t="s">
        <v>121</v>
      </c>
      <c r="B13" s="191"/>
      <c r="C13" s="191"/>
      <c r="E13" s="191" t="s">
        <v>122</v>
      </c>
      <c r="F13" s="191"/>
      <c r="G13" s="191"/>
      <c r="H13" s="191"/>
      <c r="I13" s="191"/>
      <c r="J13" s="191"/>
      <c r="K13" s="7"/>
      <c r="M13" s="191" t="s">
        <v>123</v>
      </c>
      <c r="N13" s="191"/>
      <c r="O13" s="191"/>
      <c r="P13" s="191"/>
      <c r="Q13" s="191"/>
      <c r="R13" s="191"/>
      <c r="S13" s="191"/>
    </row>
    <row r="14" spans="1:20" ht="17.399999999999999" customHeight="1">
      <c r="A14" s="192"/>
      <c r="B14" s="192"/>
      <c r="C14" s="192"/>
      <c r="D14" s="1"/>
      <c r="E14" s="192"/>
      <c r="F14" s="192"/>
      <c r="G14" s="192"/>
      <c r="H14" s="192"/>
      <c r="I14" s="192"/>
      <c r="J14" s="192"/>
      <c r="K14" s="7"/>
      <c r="M14" s="192" t="s">
        <v>124</v>
      </c>
      <c r="N14" s="192"/>
      <c r="O14" s="192"/>
      <c r="P14" s="192"/>
      <c r="Q14" s="192"/>
      <c r="R14" s="192"/>
      <c r="S14" s="192"/>
    </row>
    <row r="15" spans="1:20" ht="18" customHeight="1">
      <c r="A15" s="192"/>
      <c r="B15" s="192"/>
      <c r="C15" s="192"/>
      <c r="D15" s="8"/>
      <c r="E15" s="198" t="s">
        <v>125</v>
      </c>
      <c r="F15" s="198"/>
      <c r="G15" s="198"/>
      <c r="H15" s="198"/>
      <c r="I15" s="198"/>
      <c r="J15" s="198"/>
      <c r="K15" s="9"/>
      <c r="L15" s="194"/>
      <c r="M15" s="192"/>
      <c r="N15" s="192"/>
      <c r="O15" s="192"/>
      <c r="P15" s="192"/>
      <c r="Q15" s="192"/>
      <c r="R15" s="192"/>
      <c r="S15" s="192"/>
    </row>
    <row r="16" spans="1:20" ht="21.6" customHeight="1">
      <c r="A16" s="192"/>
      <c r="B16" s="192"/>
      <c r="C16" s="192"/>
      <c r="D16" s="8"/>
      <c r="E16" s="198"/>
      <c r="F16" s="198"/>
      <c r="G16" s="198"/>
      <c r="H16" s="198"/>
      <c r="I16" s="198"/>
      <c r="J16" s="198"/>
      <c r="K16" s="9"/>
      <c r="L16" s="194"/>
      <c r="M16" s="192" t="s">
        <v>126</v>
      </c>
      <c r="N16" s="192"/>
      <c r="O16" s="192"/>
      <c r="P16" s="192"/>
      <c r="Q16" s="192"/>
      <c r="R16" s="192"/>
      <c r="S16" s="192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94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94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94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94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94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94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94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K13" sqref="K13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8" t="s">
        <v>32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56"/>
      <c r="Y1" s="56"/>
    </row>
    <row r="2" spans="1:25" s="17" customFormat="1" ht="39" customHeight="1">
      <c r="A2" s="160" t="s">
        <v>33</v>
      </c>
      <c r="B2" s="160"/>
      <c r="C2" s="160"/>
      <c r="D2" s="160"/>
      <c r="E2" s="160"/>
      <c r="F2" s="22"/>
      <c r="G2" s="170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1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0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59" t="s">
        <v>34</v>
      </c>
      <c r="B4" s="77">
        <v>1</v>
      </c>
      <c r="C4" s="134" t="s">
        <v>35</v>
      </c>
      <c r="D4" s="77">
        <v>306</v>
      </c>
      <c r="E4" s="77">
        <v>1</v>
      </c>
      <c r="G4" s="179" t="s">
        <v>29</v>
      </c>
      <c r="H4" s="15">
        <v>2</v>
      </c>
      <c r="I4" s="60" t="s">
        <v>36</v>
      </c>
      <c r="J4" s="15"/>
      <c r="K4" s="15"/>
      <c r="L4" s="15"/>
      <c r="M4" s="60">
        <v>232</v>
      </c>
      <c r="N4" s="15">
        <v>1</v>
      </c>
      <c r="P4" s="73"/>
      <c r="Q4" s="60"/>
      <c r="R4" s="60"/>
      <c r="S4" s="15"/>
      <c r="T4" s="15"/>
      <c r="U4" s="48"/>
      <c r="V4" s="48"/>
      <c r="W4" s="48"/>
      <c r="X4" s="40"/>
      <c r="Y4" s="173"/>
    </row>
    <row r="5" spans="1:25" s="19" customFormat="1" ht="25.05" customHeight="1">
      <c r="A5" s="78"/>
      <c r="B5" s="60"/>
      <c r="C5" s="103"/>
      <c r="D5" s="67" t="s">
        <v>22</v>
      </c>
      <c r="E5" s="67">
        <v>1</v>
      </c>
      <c r="G5" s="180"/>
      <c r="H5" s="15">
        <v>2</v>
      </c>
      <c r="I5" s="60" t="s">
        <v>37</v>
      </c>
      <c r="J5" s="15"/>
      <c r="K5" s="15"/>
      <c r="L5" s="15"/>
      <c r="M5" s="60">
        <v>415</v>
      </c>
      <c r="N5" s="15">
        <v>1</v>
      </c>
      <c r="P5" s="48"/>
      <c r="Q5" s="48"/>
      <c r="R5" s="48"/>
      <c r="S5" s="15"/>
      <c r="T5" s="15"/>
      <c r="U5" s="48"/>
      <c r="V5" s="48"/>
      <c r="W5" s="48"/>
      <c r="X5" s="40"/>
      <c r="Y5" s="173"/>
    </row>
    <row r="6" spans="1:25" s="19" customFormat="1" ht="25.05" customHeight="1">
      <c r="A6" s="59"/>
      <c r="B6" s="60"/>
      <c r="C6" s="60"/>
      <c r="D6" s="67" t="s">
        <v>23</v>
      </c>
      <c r="E6" s="67">
        <v>257</v>
      </c>
      <c r="F6"/>
      <c r="G6" s="179" t="s">
        <v>38</v>
      </c>
      <c r="H6" s="15">
        <v>2</v>
      </c>
      <c r="I6" s="60" t="s">
        <v>39</v>
      </c>
      <c r="J6" s="15"/>
      <c r="K6" s="15"/>
      <c r="L6" s="15"/>
      <c r="M6" s="60">
        <v>409</v>
      </c>
      <c r="N6" s="15">
        <v>1</v>
      </c>
      <c r="P6" s="48"/>
      <c r="Q6" s="48"/>
      <c r="R6" s="48"/>
      <c r="S6" s="48"/>
      <c r="T6" s="48"/>
      <c r="U6" s="48"/>
      <c r="V6" s="48"/>
      <c r="W6" s="48"/>
      <c r="X6" s="40"/>
      <c r="Y6" s="173"/>
    </row>
    <row r="7" spans="1:25" s="19" customFormat="1" ht="25.05" customHeight="1">
      <c r="A7" s="78"/>
      <c r="B7" s="60"/>
      <c r="C7" s="15"/>
      <c r="D7" s="67" t="s">
        <v>28</v>
      </c>
      <c r="E7" s="69">
        <f>E5/E6</f>
        <v>3.8910505836575902E-3</v>
      </c>
      <c r="F7"/>
      <c r="G7" s="181"/>
      <c r="H7" s="15">
        <v>2</v>
      </c>
      <c r="I7" s="60" t="s">
        <v>40</v>
      </c>
      <c r="J7" s="48"/>
      <c r="K7" s="15"/>
      <c r="L7" s="48"/>
      <c r="M7" s="60">
        <v>440</v>
      </c>
      <c r="N7" s="15">
        <v>1</v>
      </c>
      <c r="P7" s="48"/>
      <c r="Q7" s="48"/>
      <c r="R7" s="48"/>
      <c r="S7" s="48"/>
      <c r="T7" s="48"/>
      <c r="U7" s="48"/>
      <c r="V7" s="48"/>
      <c r="W7" s="48"/>
      <c r="X7" s="40"/>
      <c r="Y7" s="173"/>
    </row>
    <row r="8" spans="1:25" s="19" customFormat="1" ht="25.05" customHeight="1">
      <c r="A8" s="78"/>
      <c r="B8" s="60"/>
      <c r="C8" s="15"/>
      <c r="D8" s="60"/>
      <c r="E8" s="60"/>
      <c r="F8"/>
      <c r="G8" s="181"/>
      <c r="H8" s="15">
        <v>2</v>
      </c>
      <c r="I8" s="60" t="s">
        <v>41</v>
      </c>
      <c r="J8" s="15"/>
      <c r="K8" s="15"/>
      <c r="L8" s="48"/>
      <c r="M8" s="60">
        <v>528</v>
      </c>
      <c r="N8" s="15">
        <v>1</v>
      </c>
      <c r="P8" s="48"/>
      <c r="Q8" s="48"/>
      <c r="R8" s="48"/>
      <c r="S8" s="48"/>
      <c r="T8" s="48"/>
      <c r="U8" s="48"/>
      <c r="V8" s="48"/>
      <c r="W8" s="48"/>
      <c r="X8" s="40"/>
      <c r="Y8" s="173"/>
    </row>
    <row r="9" spans="1:25" s="19" customFormat="1" ht="25.05" customHeight="1">
      <c r="A9" s="73"/>
      <c r="B9" s="60"/>
      <c r="C9" s="103"/>
      <c r="D9" s="60"/>
      <c r="E9" s="90"/>
      <c r="F9"/>
      <c r="G9" s="180"/>
      <c r="H9" s="15">
        <v>2</v>
      </c>
      <c r="I9" s="60" t="s">
        <v>42</v>
      </c>
      <c r="J9" s="15"/>
      <c r="K9" s="15"/>
      <c r="L9" s="48"/>
      <c r="M9" s="60">
        <v>542</v>
      </c>
      <c r="N9" s="15">
        <v>1</v>
      </c>
      <c r="P9" s="48"/>
      <c r="Q9" s="48"/>
      <c r="R9" s="48"/>
      <c r="S9" s="48"/>
      <c r="T9" s="48"/>
      <c r="U9" s="48"/>
      <c r="V9" s="48"/>
      <c r="W9" s="48"/>
      <c r="X9" s="40"/>
      <c r="Y9" s="173"/>
    </row>
    <row r="10" spans="1:25" s="19" customFormat="1" ht="25.05" customHeight="1">
      <c r="A10" s="51"/>
      <c r="B10" s="15"/>
      <c r="C10" s="15"/>
      <c r="D10" s="60"/>
      <c r="E10" s="15"/>
      <c r="F10"/>
      <c r="G10" s="113"/>
      <c r="H10" s="15"/>
      <c r="I10" s="60"/>
      <c r="J10" s="48"/>
      <c r="K10" s="15"/>
      <c r="L10" s="48"/>
      <c r="M10" s="67" t="s">
        <v>22</v>
      </c>
      <c r="N10" s="34">
        <v>6</v>
      </c>
      <c r="P10" s="48"/>
      <c r="Q10" s="48"/>
      <c r="R10" s="48"/>
      <c r="S10" s="48"/>
      <c r="T10" s="48"/>
      <c r="U10" s="48"/>
      <c r="V10" s="48"/>
      <c r="W10" s="48"/>
      <c r="X10" s="40"/>
      <c r="Y10" s="173"/>
    </row>
    <row r="11" spans="1:25" s="19" customFormat="1" ht="25.05" customHeight="1">
      <c r="A11" s="51"/>
      <c r="B11" s="15"/>
      <c r="C11" s="15"/>
      <c r="D11" s="15"/>
      <c r="E11" s="15"/>
      <c r="F11"/>
      <c r="G11" s="113"/>
      <c r="H11" s="15"/>
      <c r="I11" s="60"/>
      <c r="J11" s="48"/>
      <c r="K11" s="48"/>
      <c r="L11" s="48"/>
      <c r="M11" s="60"/>
      <c r="N11" s="15"/>
      <c r="P11" s="48"/>
      <c r="Q11" s="48"/>
      <c r="R11" s="48"/>
      <c r="S11" s="48"/>
      <c r="T11" s="48"/>
      <c r="U11" s="48"/>
      <c r="V11" s="48"/>
      <c r="W11" s="48"/>
      <c r="X11" s="40"/>
      <c r="Y11" s="173"/>
    </row>
    <row r="12" spans="1:25" s="19" customFormat="1" ht="25.05" customHeight="1">
      <c r="A12" s="51"/>
      <c r="B12" s="15"/>
      <c r="C12" s="15"/>
      <c r="D12" s="15"/>
      <c r="E12" s="96"/>
      <c r="F12"/>
      <c r="G12" s="113"/>
      <c r="H12" s="15"/>
      <c r="I12" s="60"/>
      <c r="J12" s="48"/>
      <c r="K12" s="125"/>
      <c r="L12" s="48"/>
      <c r="M12" s="60"/>
      <c r="N12" s="103"/>
      <c r="P12" s="48"/>
      <c r="Q12" s="48"/>
      <c r="R12" s="48"/>
      <c r="S12" s="48"/>
      <c r="T12" s="48"/>
      <c r="U12" s="48"/>
      <c r="V12" s="48"/>
      <c r="W12" s="48"/>
      <c r="X12" s="40"/>
      <c r="Y12" s="173"/>
    </row>
    <row r="13" spans="1:25" s="19" customFormat="1" ht="25.05" customHeight="1">
      <c r="A13" s="40"/>
      <c r="B13" s="48"/>
      <c r="C13" s="135"/>
      <c r="D13" s="48"/>
      <c r="E13" s="48"/>
      <c r="F13"/>
      <c r="G13" s="113"/>
      <c r="H13" s="15"/>
      <c r="I13" s="60"/>
      <c r="J13" s="48"/>
      <c r="K13" s="125"/>
      <c r="L13" s="48"/>
      <c r="M13" s="60"/>
      <c r="N13" s="15"/>
      <c r="P13" s="48"/>
      <c r="Q13" s="48"/>
      <c r="R13" s="48"/>
      <c r="S13" s="48"/>
      <c r="T13" s="48"/>
      <c r="U13" s="48"/>
      <c r="V13" s="48"/>
      <c r="W13" s="48"/>
      <c r="X13" s="48"/>
      <c r="Y13" s="173"/>
    </row>
    <row r="14" spans="1:25" s="19" customFormat="1" ht="25.05" customHeight="1">
      <c r="A14" s="40"/>
      <c r="B14" s="48"/>
      <c r="C14" s="48"/>
      <c r="D14" s="48"/>
      <c r="E14" s="48"/>
      <c r="F14"/>
      <c r="G14" s="113"/>
      <c r="H14" s="15"/>
      <c r="I14" s="60"/>
      <c r="J14" s="48"/>
      <c r="K14" s="48"/>
      <c r="L14" s="48"/>
      <c r="M14" s="60"/>
      <c r="N14" s="15"/>
      <c r="P14" s="48"/>
      <c r="Q14" s="48"/>
      <c r="R14" s="48"/>
      <c r="S14" s="48"/>
      <c r="T14" s="48"/>
      <c r="U14" s="48"/>
      <c r="V14" s="48"/>
      <c r="W14" s="48"/>
      <c r="X14" s="48"/>
      <c r="Y14" s="173"/>
    </row>
    <row r="15" spans="1:25" s="19" customFormat="1" ht="25.05" customHeight="1">
      <c r="A15" s="40"/>
      <c r="B15" s="48"/>
      <c r="C15" s="48"/>
      <c r="D15" s="48"/>
      <c r="E15" s="48"/>
      <c r="F15"/>
      <c r="G15" s="121"/>
      <c r="H15" s="15"/>
      <c r="I15" s="60"/>
      <c r="J15" s="15"/>
      <c r="K15" s="15"/>
      <c r="L15" s="15"/>
      <c r="M15" s="60"/>
      <c r="N15" s="15"/>
      <c r="P15" s="48"/>
      <c r="Q15" s="48"/>
      <c r="R15" s="48"/>
      <c r="S15" s="48"/>
      <c r="T15" s="48"/>
      <c r="U15" s="48"/>
      <c r="V15" s="48"/>
      <c r="W15" s="48"/>
      <c r="X15" s="48"/>
      <c r="Y15" s="173"/>
    </row>
    <row r="16" spans="1:25" s="19" customFormat="1" ht="25.05" customHeight="1">
      <c r="A16" s="40"/>
      <c r="B16" s="48"/>
      <c r="C16" s="48"/>
      <c r="D16" s="48"/>
      <c r="E16" s="48"/>
      <c r="F16"/>
      <c r="G16" s="15"/>
      <c r="H16" s="15"/>
      <c r="I16" s="15"/>
      <c r="J16" s="15"/>
      <c r="K16" s="15"/>
      <c r="L16" s="15"/>
      <c r="M16" s="15"/>
      <c r="N16" s="15"/>
      <c r="O16"/>
      <c r="P16" s="48"/>
      <c r="Q16" s="48"/>
      <c r="R16" s="48"/>
      <c r="S16" s="48"/>
      <c r="T16" s="48"/>
      <c r="U16" s="48"/>
      <c r="V16" s="48"/>
      <c r="W16" s="48"/>
      <c r="X16" s="54"/>
      <c r="Y16" s="173"/>
    </row>
    <row r="17" spans="1:25" s="19" customFormat="1" ht="25.05" customHeight="1">
      <c r="A17" s="83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5"/>
      <c r="Y17" s="57"/>
    </row>
    <row r="18" spans="1:25" s="19" customFormat="1" ht="25.05" customHeight="1">
      <c r="A18" s="83"/>
      <c r="B18" s="12"/>
      <c r="C18" s="12"/>
      <c r="D18" s="12"/>
      <c r="E18" s="85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5"/>
      <c r="Y18" s="57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5"/>
      <c r="Y19" s="57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5"/>
      <c r="Y20" s="57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5"/>
      <c r="Y21" s="57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5"/>
      <c r="Y22" s="57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5"/>
      <c r="Y23" s="57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5"/>
      <c r="Y24" s="57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5"/>
      <c r="Y25" s="57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G4:G5"/>
    <mergeCell ref="G6:G9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M12" sqref="M12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8" t="s">
        <v>43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60" t="s">
        <v>44</v>
      </c>
      <c r="B2" s="160"/>
      <c r="C2" s="160"/>
      <c r="D2" s="160"/>
      <c r="E2" s="160"/>
      <c r="F2" s="22"/>
      <c r="G2" s="170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1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126" t="s">
        <v>45</v>
      </c>
      <c r="B4" s="77">
        <v>1</v>
      </c>
      <c r="C4" s="60" t="s">
        <v>46</v>
      </c>
      <c r="D4" s="60">
        <v>236</v>
      </c>
      <c r="E4" s="60">
        <v>1</v>
      </c>
      <c r="F4"/>
      <c r="G4" s="121" t="s">
        <v>29</v>
      </c>
      <c r="H4" s="15">
        <v>3</v>
      </c>
      <c r="I4" s="60" t="s">
        <v>47</v>
      </c>
      <c r="J4" s="15"/>
      <c r="K4" s="15"/>
      <c r="L4" s="15"/>
      <c r="M4" s="60">
        <v>228</v>
      </c>
      <c r="N4" s="15">
        <v>1</v>
      </c>
      <c r="P4" s="48"/>
      <c r="Q4" s="48"/>
      <c r="R4" s="48"/>
      <c r="S4" s="48"/>
      <c r="T4" s="48"/>
      <c r="U4" s="48"/>
      <c r="V4" s="48"/>
      <c r="W4" s="48"/>
      <c r="X4" s="40"/>
      <c r="Y4" s="173"/>
    </row>
    <row r="5" spans="1:25" s="19" customFormat="1" ht="25.05" customHeight="1">
      <c r="A5" s="126" t="s">
        <v>34</v>
      </c>
      <c r="B5" s="60">
        <v>1</v>
      </c>
      <c r="C5" s="60" t="s">
        <v>48</v>
      </c>
      <c r="D5" s="60">
        <v>322</v>
      </c>
      <c r="E5" s="60">
        <v>1</v>
      </c>
      <c r="F5"/>
      <c r="G5" s="179" t="s">
        <v>38</v>
      </c>
      <c r="H5" s="15">
        <v>3</v>
      </c>
      <c r="I5" s="60" t="s">
        <v>47</v>
      </c>
      <c r="J5" s="48"/>
      <c r="K5" s="15"/>
      <c r="L5" s="48"/>
      <c r="M5" s="60">
        <v>235</v>
      </c>
      <c r="N5" s="15">
        <v>1</v>
      </c>
      <c r="P5" s="48"/>
      <c r="Q5" s="48"/>
      <c r="R5" s="48"/>
      <c r="S5" s="48"/>
      <c r="T5" s="48"/>
      <c r="U5" s="48"/>
      <c r="V5" s="48"/>
      <c r="W5" s="48"/>
      <c r="X5" s="40"/>
      <c r="Y5" s="173"/>
    </row>
    <row r="6" spans="1:25" s="19" customFormat="1" ht="25.05" customHeight="1">
      <c r="A6" s="59"/>
      <c r="B6" s="60"/>
      <c r="C6" s="60"/>
      <c r="D6" s="67" t="s">
        <v>22</v>
      </c>
      <c r="E6" s="67">
        <v>2</v>
      </c>
      <c r="F6"/>
      <c r="G6" s="181"/>
      <c r="H6" s="15">
        <v>3</v>
      </c>
      <c r="I6" s="60" t="s">
        <v>49</v>
      </c>
      <c r="J6" s="48"/>
      <c r="K6" s="48"/>
      <c r="L6" s="48"/>
      <c r="M6" s="60">
        <v>124</v>
      </c>
      <c r="N6" s="103">
        <v>1</v>
      </c>
      <c r="P6" s="48"/>
      <c r="Q6" s="48"/>
      <c r="R6" s="48"/>
      <c r="S6" s="48"/>
      <c r="T6" s="48"/>
      <c r="U6" s="48"/>
      <c r="V6" s="48"/>
      <c r="W6" s="48"/>
      <c r="X6" s="40"/>
      <c r="Y6" s="173"/>
    </row>
    <row r="7" spans="1:25" s="19" customFormat="1" ht="25.05" customHeight="1">
      <c r="A7" s="127"/>
      <c r="B7" s="60"/>
      <c r="C7" s="60"/>
      <c r="D7" s="67" t="s">
        <v>23</v>
      </c>
      <c r="E7" s="67">
        <v>324</v>
      </c>
      <c r="F7"/>
      <c r="G7" s="181"/>
      <c r="H7" s="15">
        <v>1</v>
      </c>
      <c r="I7" s="60" t="s">
        <v>50</v>
      </c>
      <c r="J7" s="48"/>
      <c r="K7" s="48"/>
      <c r="L7" s="48"/>
      <c r="M7" s="60">
        <v>214</v>
      </c>
      <c r="N7" s="15">
        <v>1</v>
      </c>
      <c r="P7" s="48"/>
      <c r="Q7" s="48"/>
      <c r="R7" s="48"/>
      <c r="S7" s="48"/>
      <c r="T7" s="48"/>
      <c r="U7" s="48"/>
      <c r="V7" s="48"/>
      <c r="W7" s="48"/>
      <c r="X7" s="40"/>
      <c r="Y7" s="173"/>
    </row>
    <row r="8" spans="1:25" s="19" customFormat="1" ht="25.05" customHeight="1">
      <c r="A8" s="128"/>
      <c r="B8" s="60"/>
      <c r="C8" s="60"/>
      <c r="D8" s="67" t="s">
        <v>28</v>
      </c>
      <c r="E8" s="129">
        <f>E6/E7</f>
        <v>6.17283950617284E-3</v>
      </c>
      <c r="F8"/>
      <c r="G8" s="180"/>
      <c r="H8" s="15">
        <v>1</v>
      </c>
      <c r="I8" s="60" t="s">
        <v>51</v>
      </c>
      <c r="J8" s="48"/>
      <c r="K8" s="48"/>
      <c r="L8" s="48"/>
      <c r="M8" s="60">
        <v>347</v>
      </c>
      <c r="N8" s="15">
        <v>1</v>
      </c>
      <c r="P8" s="48"/>
      <c r="Q8" s="48"/>
      <c r="R8" s="48"/>
      <c r="S8" s="48"/>
      <c r="T8" s="48"/>
      <c r="U8" s="48"/>
      <c r="V8" s="48"/>
      <c r="W8" s="48"/>
      <c r="X8" s="40"/>
      <c r="Y8" s="173"/>
    </row>
    <row r="9" spans="1:25" s="19" customFormat="1" ht="25.05" customHeight="1">
      <c r="A9" s="130"/>
      <c r="B9" s="60"/>
      <c r="C9" s="60"/>
      <c r="D9" s="60"/>
      <c r="E9" s="90"/>
      <c r="F9"/>
      <c r="G9" s="113"/>
      <c r="H9" s="15"/>
      <c r="I9" s="60"/>
      <c r="J9" s="48"/>
      <c r="K9" s="48"/>
      <c r="L9" s="48"/>
      <c r="M9" s="67" t="s">
        <v>22</v>
      </c>
      <c r="N9" s="34">
        <v>5</v>
      </c>
      <c r="P9" s="48"/>
      <c r="Q9" s="48"/>
      <c r="R9" s="48"/>
      <c r="S9" s="48"/>
      <c r="T9" s="48"/>
      <c r="U9" s="48"/>
      <c r="V9" s="48"/>
      <c r="W9" s="48"/>
      <c r="X9" s="40"/>
      <c r="Y9" s="173"/>
    </row>
    <row r="10" spans="1:25" s="19" customFormat="1" ht="25.05" customHeight="1">
      <c r="A10" s="131"/>
      <c r="B10" s="60"/>
      <c r="C10" s="60"/>
      <c r="D10" s="60"/>
      <c r="E10" s="60"/>
      <c r="F10"/>
      <c r="G10" s="113"/>
      <c r="H10" s="15"/>
      <c r="I10" s="60"/>
      <c r="J10" s="48"/>
      <c r="K10" s="48"/>
      <c r="L10" s="48"/>
      <c r="M10" s="60"/>
      <c r="N10" s="15"/>
      <c r="P10" s="48"/>
      <c r="Q10" s="48"/>
      <c r="R10" s="48"/>
      <c r="S10" s="48"/>
      <c r="T10" s="48"/>
      <c r="U10" s="48"/>
      <c r="V10" s="48"/>
      <c r="W10" s="48"/>
      <c r="X10" s="40"/>
      <c r="Y10" s="173"/>
    </row>
    <row r="11" spans="1:25" s="19" customFormat="1" ht="25.05" customHeight="1">
      <c r="A11" s="131"/>
      <c r="B11" s="60"/>
      <c r="C11" s="60"/>
      <c r="D11" s="60"/>
      <c r="E11" s="60"/>
      <c r="F11"/>
      <c r="G11" s="113"/>
      <c r="H11" s="15"/>
      <c r="I11" s="60"/>
      <c r="J11" s="48"/>
      <c r="K11" s="48"/>
      <c r="L11" s="48"/>
      <c r="M11" s="60"/>
      <c r="N11" s="15"/>
      <c r="P11" s="48"/>
      <c r="Q11" s="48"/>
      <c r="R11" s="48"/>
      <c r="S11" s="82"/>
      <c r="T11" s="48"/>
      <c r="U11" s="48"/>
      <c r="V11" s="48"/>
      <c r="W11" s="48"/>
      <c r="X11" s="40"/>
      <c r="Y11" s="173"/>
    </row>
    <row r="12" spans="1:25" s="19" customFormat="1" ht="25.05" customHeight="1">
      <c r="A12" s="48"/>
      <c r="B12" s="48"/>
      <c r="C12" s="48"/>
      <c r="D12" s="15"/>
      <c r="E12" s="15"/>
      <c r="F12"/>
      <c r="G12" s="48"/>
      <c r="H12" s="48"/>
      <c r="I12" s="48"/>
      <c r="J12" s="48"/>
      <c r="K12" s="48"/>
      <c r="L12" s="48"/>
      <c r="M12" s="48"/>
      <c r="N12" s="15"/>
      <c r="P12" s="48"/>
      <c r="Q12" s="48"/>
      <c r="R12" s="48"/>
      <c r="S12" s="82"/>
      <c r="T12" s="48"/>
      <c r="U12" s="48"/>
      <c r="V12" s="48"/>
      <c r="W12" s="48"/>
      <c r="X12" s="40"/>
      <c r="Y12" s="173"/>
    </row>
    <row r="13" spans="1:25" s="19" customFormat="1" ht="25.05" customHeight="1">
      <c r="A13" s="48"/>
      <c r="B13" s="48"/>
      <c r="C13" s="48"/>
      <c r="D13" s="15"/>
      <c r="E13" s="15"/>
      <c r="F13"/>
      <c r="G13" s="48"/>
      <c r="H13" s="48"/>
      <c r="I13" s="48"/>
      <c r="J13" s="48"/>
      <c r="K13" s="48"/>
      <c r="L13" s="48"/>
      <c r="M13" s="48"/>
      <c r="N13" s="48"/>
      <c r="P13" s="48"/>
      <c r="Q13" s="48"/>
      <c r="R13" s="48"/>
      <c r="S13" s="48"/>
      <c r="T13" s="48"/>
      <c r="U13" s="48"/>
      <c r="V13" s="48"/>
      <c r="W13" s="48"/>
      <c r="X13" s="48"/>
      <c r="Y13" s="173"/>
    </row>
    <row r="14" spans="1:25" s="19" customFormat="1" ht="25.05" customHeight="1">
      <c r="A14" s="40"/>
      <c r="B14" s="48"/>
      <c r="C14" s="48"/>
      <c r="D14" s="60"/>
      <c r="E14" s="90"/>
      <c r="F14"/>
      <c r="G14" s="48"/>
      <c r="H14" s="48"/>
      <c r="I14" s="48"/>
      <c r="J14" s="48"/>
      <c r="K14" s="48"/>
      <c r="L14" s="48"/>
      <c r="M14" s="48"/>
      <c r="N14" s="48"/>
      <c r="P14" s="48"/>
      <c r="Q14" s="48"/>
      <c r="R14" s="48"/>
      <c r="S14" s="48"/>
      <c r="T14" s="48"/>
      <c r="U14" s="48"/>
      <c r="V14" s="48"/>
      <c r="W14" s="48"/>
      <c r="X14" s="48"/>
      <c r="Y14" s="173"/>
    </row>
    <row r="15" spans="1:25" s="19" customFormat="1" ht="25.05" customHeight="1">
      <c r="A15" s="40"/>
      <c r="B15" s="48"/>
      <c r="C15" s="48"/>
      <c r="D15" s="132"/>
      <c r="E15" s="133"/>
      <c r="F15"/>
      <c r="G15" s="48"/>
      <c r="H15" s="48"/>
      <c r="I15" s="48"/>
      <c r="J15" s="48"/>
      <c r="K15" s="48"/>
      <c r="L15" s="48"/>
      <c r="M15" s="48"/>
      <c r="N15" s="48"/>
      <c r="P15" s="48"/>
      <c r="Q15" s="48"/>
      <c r="R15" s="48"/>
      <c r="S15" s="48"/>
      <c r="T15" s="48"/>
      <c r="U15" s="48"/>
      <c r="V15" s="48"/>
      <c r="W15" s="48"/>
      <c r="X15" s="48"/>
      <c r="Y15" s="173"/>
    </row>
    <row r="16" spans="1:25" s="19" customFormat="1" ht="25.05" customHeight="1">
      <c r="A16" s="83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5"/>
      <c r="Y16" s="173"/>
    </row>
    <row r="17" spans="1:25" s="19" customFormat="1" ht="25.05" customHeight="1">
      <c r="A17" s="83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5"/>
      <c r="Y17" s="57"/>
    </row>
    <row r="18" spans="1:25" s="19" customFormat="1" ht="25.05" customHeight="1">
      <c r="A18" s="83"/>
      <c r="B18" s="12"/>
      <c r="C18" s="12"/>
      <c r="D18" s="12"/>
      <c r="E18" s="85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5"/>
      <c r="Y18" s="57"/>
    </row>
    <row r="19" spans="1:25" s="19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55"/>
      <c r="Y19" s="57"/>
    </row>
    <row r="20" spans="1:25" s="19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55"/>
      <c r="Y20" s="57"/>
    </row>
    <row r="21" spans="1:25" s="19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55"/>
      <c r="Y21" s="57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5"/>
      <c r="Y22" s="57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5"/>
      <c r="Y23" s="57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5"/>
      <c r="Y24" s="57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5"/>
      <c r="Y25" s="57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G5:G8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N10" sqref="N10"/>
    </sheetView>
  </sheetViews>
  <sheetFormatPr defaultColWidth="9" defaultRowHeight="25.05" customHeight="1"/>
  <cols>
    <col min="1" max="1" width="9.33203125" style="58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4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8" t="s">
        <v>52</v>
      </c>
      <c r="B1" s="158"/>
      <c r="C1" s="158"/>
      <c r="D1" s="158"/>
      <c r="E1" s="158"/>
      <c r="F1" s="158"/>
      <c r="G1" s="158"/>
      <c r="H1" s="159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82" t="s">
        <v>53</v>
      </c>
      <c r="B2" s="160"/>
      <c r="C2" s="160"/>
      <c r="D2" s="160"/>
      <c r="E2" s="160"/>
      <c r="F2" s="22"/>
      <c r="G2" s="170" t="s">
        <v>2</v>
      </c>
      <c r="H2" s="183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1"/>
      <c r="H3" s="184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165" t="s">
        <v>24</v>
      </c>
      <c r="B4" s="77">
        <v>1</v>
      </c>
      <c r="C4" s="15" t="s">
        <v>54</v>
      </c>
      <c r="D4" s="60">
        <v>409</v>
      </c>
      <c r="E4" s="60">
        <v>1</v>
      </c>
      <c r="F4"/>
      <c r="G4" s="179" t="s">
        <v>29</v>
      </c>
      <c r="H4" s="105">
        <v>3</v>
      </c>
      <c r="I4" s="60" t="s">
        <v>55</v>
      </c>
      <c r="J4" s="15"/>
      <c r="K4" s="15"/>
      <c r="L4" s="15"/>
      <c r="M4" s="60">
        <v>528</v>
      </c>
      <c r="N4" s="15">
        <v>1</v>
      </c>
      <c r="P4" s="48"/>
      <c r="Q4" s="48"/>
      <c r="R4" s="48"/>
      <c r="S4" s="48"/>
      <c r="T4" s="48"/>
      <c r="U4" s="48"/>
      <c r="V4" s="48"/>
      <c r="W4" s="48"/>
      <c r="X4" s="40"/>
      <c r="Y4" s="173"/>
    </row>
    <row r="5" spans="1:25" s="19" customFormat="1" ht="25.05" customHeight="1">
      <c r="A5" s="166"/>
      <c r="B5" s="60">
        <v>1</v>
      </c>
      <c r="C5" s="15" t="s">
        <v>56</v>
      </c>
      <c r="D5" s="60">
        <v>413</v>
      </c>
      <c r="E5" s="60">
        <v>1</v>
      </c>
      <c r="F5"/>
      <c r="G5" s="181"/>
      <c r="H5" s="105">
        <v>4</v>
      </c>
      <c r="I5" s="60" t="s">
        <v>57</v>
      </c>
      <c r="J5" s="15"/>
      <c r="K5" s="15"/>
      <c r="L5" s="15"/>
      <c r="M5" s="60">
        <v>304</v>
      </c>
      <c r="N5" s="15">
        <v>1</v>
      </c>
      <c r="P5" s="48"/>
      <c r="Q5" s="48"/>
      <c r="R5" s="48"/>
      <c r="S5" s="48"/>
      <c r="T5" s="48"/>
      <c r="U5" s="48"/>
      <c r="V5" s="48"/>
      <c r="W5" s="48"/>
      <c r="X5" s="40"/>
      <c r="Y5" s="173"/>
    </row>
    <row r="6" spans="1:25" s="19" customFormat="1" ht="25.05" customHeight="1">
      <c r="A6" s="106">
        <v>45797</v>
      </c>
      <c r="B6" s="107">
        <v>4</v>
      </c>
      <c r="C6" s="108" t="s">
        <v>58</v>
      </c>
      <c r="D6" s="109">
        <v>534</v>
      </c>
      <c r="E6" s="110">
        <v>1</v>
      </c>
      <c r="F6"/>
      <c r="G6" s="180"/>
      <c r="H6" s="105">
        <v>4</v>
      </c>
      <c r="I6" s="60" t="s">
        <v>59</v>
      </c>
      <c r="J6" s="15"/>
      <c r="K6" s="15"/>
      <c r="L6" s="15"/>
      <c r="M6" s="60">
        <v>310</v>
      </c>
      <c r="N6" s="15">
        <v>1</v>
      </c>
      <c r="P6" s="48"/>
      <c r="Q6" s="48"/>
      <c r="R6" s="48"/>
      <c r="S6" s="48"/>
      <c r="T6" s="48"/>
      <c r="U6" s="48"/>
      <c r="V6" s="48"/>
      <c r="W6" s="48"/>
      <c r="X6" s="40"/>
      <c r="Y6" s="173"/>
    </row>
    <row r="7" spans="1:25" s="19" customFormat="1" ht="25.05" customHeight="1">
      <c r="A7" s="106">
        <v>45798</v>
      </c>
      <c r="B7" s="107">
        <v>4</v>
      </c>
      <c r="C7" s="111" t="s">
        <v>60</v>
      </c>
      <c r="D7" s="112">
        <v>443</v>
      </c>
      <c r="E7" s="112">
        <v>1</v>
      </c>
      <c r="F7"/>
      <c r="G7" s="113"/>
      <c r="H7" s="105"/>
      <c r="I7" s="60"/>
      <c r="J7" s="99"/>
      <c r="K7" s="21"/>
      <c r="L7" s="15"/>
      <c r="M7" s="34" t="s">
        <v>22</v>
      </c>
      <c r="N7" s="124">
        <v>3</v>
      </c>
      <c r="P7" s="48"/>
      <c r="Q7" s="48"/>
      <c r="R7" s="48"/>
      <c r="S7" s="48"/>
      <c r="T7" s="48"/>
      <c r="U7" s="48"/>
      <c r="V7" s="48"/>
      <c r="W7" s="48"/>
      <c r="X7" s="40"/>
      <c r="Y7" s="173"/>
    </row>
    <row r="8" spans="1:25" s="19" customFormat="1" ht="25.05" customHeight="1">
      <c r="A8" s="73">
        <v>45798</v>
      </c>
      <c r="B8" s="60">
        <v>3</v>
      </c>
      <c r="C8" s="114" t="s">
        <v>55</v>
      </c>
      <c r="D8" s="60" t="s">
        <v>61</v>
      </c>
      <c r="E8" s="60">
        <v>2</v>
      </c>
      <c r="F8"/>
      <c r="G8" s="113"/>
      <c r="H8" s="105"/>
      <c r="I8" s="60"/>
      <c r="J8" s="99"/>
      <c r="K8" s="42"/>
      <c r="L8" s="15"/>
      <c r="M8" s="15"/>
      <c r="N8" s="15"/>
      <c r="P8" s="48"/>
      <c r="Q8" s="48"/>
      <c r="R8" s="48"/>
      <c r="S8" s="48"/>
      <c r="T8" s="48"/>
      <c r="U8" s="48"/>
      <c r="V8" s="48"/>
      <c r="W8" s="48"/>
      <c r="X8" s="40"/>
      <c r="Y8" s="173"/>
    </row>
    <row r="9" spans="1:25" s="19" customFormat="1" ht="25.05" customHeight="1">
      <c r="A9" s="78"/>
      <c r="B9" s="60"/>
      <c r="C9" s="15"/>
      <c r="D9" s="67" t="s">
        <v>22</v>
      </c>
      <c r="E9" s="67">
        <f>SUM(E4:E8)</f>
        <v>6</v>
      </c>
      <c r="F9"/>
      <c r="G9" s="113"/>
      <c r="H9" s="105"/>
      <c r="I9" s="60"/>
      <c r="J9" s="15"/>
      <c r="K9" s="15"/>
      <c r="L9" s="15"/>
      <c r="M9" s="60"/>
      <c r="N9" s="15"/>
      <c r="P9" s="48"/>
      <c r="Q9" s="48"/>
      <c r="R9" s="48"/>
      <c r="S9" s="48"/>
      <c r="T9" s="48"/>
      <c r="U9" s="48"/>
      <c r="V9" s="48"/>
      <c r="W9" s="48"/>
      <c r="X9" s="40"/>
      <c r="Y9" s="173"/>
    </row>
    <row r="10" spans="1:25" s="19" customFormat="1" ht="25.05" customHeight="1">
      <c r="A10" s="78"/>
      <c r="B10" s="60"/>
      <c r="C10" s="60"/>
      <c r="D10" s="67" t="s">
        <v>23</v>
      </c>
      <c r="E10" s="67">
        <v>352</v>
      </c>
      <c r="F10"/>
      <c r="G10" s="113"/>
      <c r="H10" s="105"/>
      <c r="I10" s="60"/>
      <c r="J10" s="15"/>
      <c r="K10" s="15"/>
      <c r="L10" s="15"/>
      <c r="M10" s="60"/>
      <c r="N10" s="15"/>
      <c r="P10" s="48"/>
      <c r="Q10" s="48"/>
      <c r="R10" s="48"/>
      <c r="S10" s="48"/>
      <c r="T10" s="48"/>
      <c r="U10" s="48"/>
      <c r="V10" s="48"/>
      <c r="W10" s="48"/>
      <c r="X10" s="40"/>
      <c r="Y10" s="173"/>
    </row>
    <row r="11" spans="1:25" s="19" customFormat="1" ht="25.05" customHeight="1">
      <c r="A11" s="115"/>
      <c r="B11" s="107"/>
      <c r="C11" s="111"/>
      <c r="D11" s="116" t="s">
        <v>28</v>
      </c>
      <c r="E11" s="117">
        <f>E9/E10</f>
        <v>1.7045454545454499E-2</v>
      </c>
      <c r="F11"/>
      <c r="G11" s="113"/>
      <c r="H11" s="105"/>
      <c r="I11" s="60"/>
      <c r="J11" s="48"/>
      <c r="K11" s="48"/>
      <c r="L11" s="48"/>
      <c r="M11" s="60"/>
      <c r="N11" s="15"/>
      <c r="P11" s="48"/>
      <c r="Q11" s="48"/>
      <c r="R11" s="48"/>
      <c r="S11" s="48"/>
      <c r="T11" s="48"/>
      <c r="U11" s="48"/>
      <c r="V11" s="48"/>
      <c r="W11" s="48"/>
      <c r="X11" s="40"/>
      <c r="Y11" s="173"/>
    </row>
    <row r="12" spans="1:25" s="19" customFormat="1" ht="25.05" customHeight="1">
      <c r="A12" s="78"/>
      <c r="B12" s="107"/>
      <c r="C12" s="118"/>
      <c r="D12" s="119"/>
      <c r="E12" s="119"/>
      <c r="F12"/>
      <c r="G12" s="113"/>
      <c r="H12" s="105"/>
      <c r="I12" s="60"/>
      <c r="J12" s="48"/>
      <c r="K12" s="48"/>
      <c r="L12" s="48"/>
      <c r="M12" s="60"/>
      <c r="N12" s="15"/>
      <c r="P12" s="48"/>
      <c r="Q12" s="48"/>
      <c r="R12" s="48"/>
      <c r="S12" s="48"/>
      <c r="T12" s="48"/>
      <c r="U12" s="48"/>
      <c r="V12" s="48"/>
      <c r="W12" s="48"/>
      <c r="X12" s="40"/>
      <c r="Y12" s="173"/>
    </row>
    <row r="13" spans="1:25" s="19" customFormat="1" ht="25.05" customHeight="1">
      <c r="A13" s="78"/>
      <c r="B13" s="107"/>
      <c r="C13" s="60"/>
      <c r="D13" s="119"/>
      <c r="E13" s="120"/>
      <c r="F13"/>
      <c r="G13" s="121"/>
      <c r="H13" s="105"/>
      <c r="I13" s="60"/>
      <c r="J13" s="48"/>
      <c r="K13" s="48"/>
      <c r="L13" s="48"/>
      <c r="M13" s="60"/>
      <c r="N13" s="15"/>
      <c r="P13" s="48"/>
      <c r="Q13" s="48"/>
      <c r="R13" s="48"/>
      <c r="S13" s="48"/>
      <c r="T13" s="48"/>
      <c r="U13" s="48"/>
      <c r="V13" s="48"/>
      <c r="W13" s="48"/>
      <c r="X13" s="48"/>
      <c r="Y13" s="173"/>
    </row>
    <row r="14" spans="1:25" s="19" customFormat="1" ht="25.05" customHeight="1">
      <c r="A14" s="78"/>
      <c r="B14" s="107"/>
      <c r="C14" s="112"/>
      <c r="D14" s="119"/>
      <c r="E14" s="120"/>
      <c r="F14"/>
      <c r="G14" s="179"/>
      <c r="H14" s="105"/>
      <c r="I14" s="60"/>
      <c r="J14" s="48"/>
      <c r="K14" s="48"/>
      <c r="L14" s="48"/>
      <c r="M14" s="60"/>
      <c r="N14" s="15"/>
      <c r="P14" s="48"/>
      <c r="Q14" s="48"/>
      <c r="R14" s="48"/>
      <c r="S14" s="48"/>
      <c r="T14" s="48"/>
      <c r="U14" s="48"/>
      <c r="V14" s="48"/>
      <c r="W14" s="48"/>
      <c r="X14" s="48"/>
      <c r="Y14" s="173"/>
    </row>
    <row r="15" spans="1:25" s="19" customFormat="1" ht="25.05" customHeight="1">
      <c r="A15" s="78"/>
      <c r="B15" s="107"/>
      <c r="C15" s="122"/>
      <c r="D15" s="119"/>
      <c r="E15" s="119"/>
      <c r="F15"/>
      <c r="G15" s="180"/>
      <c r="H15" s="105"/>
      <c r="I15" s="60"/>
      <c r="J15" s="48"/>
      <c r="K15" s="48"/>
      <c r="L15" s="48"/>
      <c r="M15" s="60"/>
      <c r="N15" s="15"/>
      <c r="P15" s="48"/>
      <c r="Q15" s="48"/>
      <c r="R15" s="48"/>
      <c r="S15" s="48"/>
      <c r="T15" s="48"/>
      <c r="U15" s="48"/>
      <c r="V15" s="48"/>
      <c r="W15" s="48"/>
      <c r="X15" s="48"/>
      <c r="Y15" s="173"/>
    </row>
    <row r="16" spans="1:25" s="19" customFormat="1" ht="25.05" customHeight="1">
      <c r="A16" s="78"/>
      <c r="B16" s="48"/>
      <c r="C16" s="48"/>
      <c r="D16" s="15"/>
      <c r="E16" s="15"/>
      <c r="F16"/>
      <c r="G16" s="113"/>
      <c r="H16" s="123"/>
      <c r="I16" s="60"/>
      <c r="J16" s="48"/>
      <c r="K16" s="48"/>
      <c r="L16" s="48"/>
      <c r="M16" s="60"/>
      <c r="N16" s="15"/>
      <c r="O16"/>
      <c r="P16" s="48"/>
      <c r="Q16" s="48"/>
      <c r="R16" s="48"/>
      <c r="S16" s="48"/>
      <c r="T16" s="48"/>
      <c r="U16" s="48"/>
      <c r="V16" s="48"/>
      <c r="W16" s="48"/>
      <c r="X16" s="125"/>
      <c r="Y16" s="173"/>
    </row>
    <row r="17" spans="1:25" s="19" customFormat="1" ht="25.05" customHeight="1">
      <c r="A17" s="78"/>
      <c r="B17" s="48"/>
      <c r="C17" s="48"/>
      <c r="D17" s="15"/>
      <c r="E17" s="15"/>
      <c r="F17"/>
      <c r="G17" s="113"/>
      <c r="H17" s="123"/>
      <c r="I17" s="60"/>
      <c r="J17" s="48"/>
      <c r="K17" s="48"/>
      <c r="L17" s="48"/>
      <c r="M17" s="60"/>
      <c r="N17" s="15"/>
      <c r="O17"/>
      <c r="P17" s="48"/>
      <c r="Q17" s="48"/>
      <c r="R17" s="48"/>
      <c r="S17" s="48"/>
      <c r="T17" s="48"/>
      <c r="U17" s="48"/>
      <c r="V17" s="48"/>
      <c r="W17" s="48"/>
      <c r="X17" s="125"/>
      <c r="Y17" s="57"/>
    </row>
    <row r="18" spans="1:25" s="19" customFormat="1" ht="25.05" customHeight="1">
      <c r="A18" s="78"/>
      <c r="B18" s="48"/>
      <c r="C18" s="48"/>
      <c r="D18" s="15"/>
      <c r="E18" s="96"/>
      <c r="F18"/>
      <c r="G18" s="113"/>
      <c r="H18" s="123"/>
      <c r="I18" s="60"/>
      <c r="J18" s="48"/>
      <c r="K18" s="48"/>
      <c r="L18" s="48"/>
      <c r="M18" s="60"/>
      <c r="N18" s="15"/>
      <c r="O18"/>
      <c r="P18" s="48"/>
      <c r="Q18" s="48"/>
      <c r="R18" s="48"/>
      <c r="S18" s="48"/>
      <c r="T18" s="48"/>
      <c r="U18" s="48"/>
      <c r="V18" s="48"/>
      <c r="W18" s="48"/>
      <c r="X18" s="125"/>
      <c r="Y18" s="57"/>
    </row>
    <row r="19" spans="1:25" s="19" customFormat="1" ht="25.05" customHeight="1">
      <c r="A19" s="78"/>
      <c r="B19" s="48"/>
      <c r="C19" s="48"/>
      <c r="D19" s="48"/>
      <c r="E19" s="48"/>
      <c r="G19" s="113"/>
      <c r="H19" s="123"/>
      <c r="I19" s="60"/>
      <c r="J19" s="48"/>
      <c r="K19" s="48"/>
      <c r="L19" s="48"/>
      <c r="M19" s="60"/>
      <c r="N19" s="15"/>
      <c r="O19" s="21"/>
      <c r="P19" s="103"/>
      <c r="Q19" s="99"/>
      <c r="R19" s="99"/>
      <c r="S19" s="99"/>
      <c r="T19" s="99"/>
      <c r="U19" s="103"/>
      <c r="V19" s="103"/>
      <c r="W19" s="99"/>
      <c r="X19" s="54"/>
      <c r="Y19" s="57"/>
    </row>
    <row r="20" spans="1:25" s="19" customFormat="1" ht="25.05" customHeight="1">
      <c r="A20" s="58"/>
      <c r="G20" s="21"/>
      <c r="H20" s="104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5"/>
      <c r="Y20" s="57"/>
    </row>
    <row r="21" spans="1:25" s="19" customFormat="1" ht="25.05" customHeight="1">
      <c r="A21" s="58"/>
      <c r="G21" s="21"/>
      <c r="H21" s="104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5"/>
      <c r="Y21" s="57"/>
    </row>
    <row r="22" spans="1:25" s="19" customFormat="1" ht="25.05" customHeight="1">
      <c r="A22" s="58"/>
      <c r="G22" s="21"/>
      <c r="H22" s="104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5"/>
      <c r="Y22" s="57"/>
    </row>
    <row r="23" spans="1:25" s="19" customFormat="1" ht="25.05" customHeight="1">
      <c r="A23" s="58"/>
      <c r="G23" s="21"/>
      <c r="H23" s="104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5"/>
      <c r="Y23" s="57"/>
    </row>
    <row r="24" spans="1:25" s="19" customFormat="1" ht="25.05" customHeight="1">
      <c r="A24" s="58"/>
      <c r="G24" s="21"/>
      <c r="H24" s="104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5"/>
      <c r="Y24" s="57"/>
    </row>
    <row r="25" spans="1:25" s="19" customFormat="1" ht="25.05" customHeight="1">
      <c r="A25" s="58"/>
      <c r="G25" s="21"/>
      <c r="H25" s="104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5"/>
      <c r="Y25" s="57"/>
    </row>
    <row r="26" spans="1:25" s="19" customFormat="1" ht="25.05" customHeight="1">
      <c r="A26" s="58"/>
      <c r="G26" s="21"/>
      <c r="H26" s="104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8"/>
      <c r="G27" s="21"/>
      <c r="H27" s="104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8"/>
      <c r="G28" s="21"/>
      <c r="H28" s="104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8"/>
      <c r="G29" s="21"/>
      <c r="H29" s="104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8"/>
      <c r="G30" s="21"/>
      <c r="H30" s="104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8"/>
      <c r="G31" s="21"/>
      <c r="H31" s="104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8"/>
      <c r="G32" s="21"/>
      <c r="H32" s="104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8"/>
      <c r="G33" s="21"/>
      <c r="H33" s="104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8"/>
      <c r="G34" s="21"/>
      <c r="H34" s="104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8"/>
      <c r="G35" s="21"/>
      <c r="H35" s="104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8"/>
      <c r="G36" s="21"/>
      <c r="H36" s="104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8"/>
      <c r="G37" s="21"/>
      <c r="H37" s="104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8"/>
      <c r="G38" s="21"/>
      <c r="H38" s="104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8"/>
      <c r="G39" s="21"/>
      <c r="H39" s="104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8"/>
      <c r="G40" s="21"/>
      <c r="H40" s="104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8"/>
      <c r="G41" s="21"/>
      <c r="H41" s="104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8"/>
      <c r="G42" s="21"/>
      <c r="H42" s="104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8"/>
      <c r="G43" s="21"/>
      <c r="H43" s="104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8"/>
      <c r="G44" s="21"/>
      <c r="H44" s="104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8"/>
      <c r="G45" s="21"/>
      <c r="H45" s="104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8"/>
      <c r="G46" s="21"/>
      <c r="H46" s="104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8"/>
      <c r="G47" s="21"/>
      <c r="H47" s="104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7">
    <mergeCell ref="Y2:Y16"/>
    <mergeCell ref="A4:A5"/>
    <mergeCell ref="G2:G3"/>
    <mergeCell ref="G4:G6"/>
    <mergeCell ref="G14:G15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K10" sqref="K10"/>
    </sheetView>
  </sheetViews>
  <sheetFormatPr defaultColWidth="9" defaultRowHeight="25.05" customHeight="1"/>
  <cols>
    <col min="1" max="1" width="9.33203125" style="58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8" t="s">
        <v>62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82" t="s">
        <v>63</v>
      </c>
      <c r="B2" s="160"/>
      <c r="C2" s="160"/>
      <c r="D2" s="160"/>
      <c r="E2" s="160"/>
      <c r="F2" s="22"/>
      <c r="G2" s="167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67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6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86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7.45" customHeight="1">
      <c r="A4" s="78">
        <v>45800</v>
      </c>
      <c r="B4" s="60">
        <v>2</v>
      </c>
      <c r="C4" s="91" t="s">
        <v>64</v>
      </c>
      <c r="D4" s="60">
        <v>635</v>
      </c>
      <c r="E4" s="60">
        <v>1</v>
      </c>
      <c r="F4" s="12"/>
      <c r="G4" s="187" t="s">
        <v>65</v>
      </c>
      <c r="H4" s="61">
        <v>2</v>
      </c>
      <c r="I4" s="61" t="s">
        <v>66</v>
      </c>
      <c r="J4" s="61"/>
      <c r="K4" s="61"/>
      <c r="L4" s="61"/>
      <c r="M4" s="61">
        <v>512</v>
      </c>
      <c r="N4" s="61">
        <v>1</v>
      </c>
      <c r="O4" s="46"/>
      <c r="P4" s="73"/>
      <c r="Q4" s="60"/>
      <c r="R4" s="60"/>
      <c r="S4" s="49"/>
      <c r="T4" s="49"/>
      <c r="U4" s="15"/>
      <c r="V4" s="15"/>
      <c r="W4" s="60"/>
      <c r="X4" s="60"/>
      <c r="Y4" s="173"/>
    </row>
    <row r="5" spans="1:25" s="19" customFormat="1" ht="25.05" customHeight="1">
      <c r="A5" s="73" t="s">
        <v>67</v>
      </c>
      <c r="B5" s="62">
        <v>4</v>
      </c>
      <c r="C5" s="60" t="s">
        <v>68</v>
      </c>
      <c r="D5" s="60">
        <v>323</v>
      </c>
      <c r="E5" s="60">
        <v>1</v>
      </c>
      <c r="F5" s="12"/>
      <c r="G5" s="188"/>
      <c r="H5" s="61">
        <v>3</v>
      </c>
      <c r="I5" s="61" t="s">
        <v>69</v>
      </c>
      <c r="J5" s="61"/>
      <c r="K5" s="61"/>
      <c r="L5" s="61"/>
      <c r="M5" s="61">
        <v>106</v>
      </c>
      <c r="N5" s="61">
        <v>1</v>
      </c>
      <c r="O5" s="46"/>
      <c r="P5" s="73"/>
      <c r="Q5" s="60"/>
      <c r="R5" s="60"/>
      <c r="S5" s="49"/>
      <c r="T5" s="15"/>
      <c r="U5" s="15"/>
      <c r="V5" s="15"/>
      <c r="W5" s="60"/>
      <c r="X5" s="60"/>
      <c r="Y5" s="173"/>
    </row>
    <row r="6" spans="1:25" s="19" customFormat="1" ht="25.05" customHeight="1">
      <c r="A6" s="165" t="s">
        <v>24</v>
      </c>
      <c r="B6" s="62">
        <v>4</v>
      </c>
      <c r="C6" s="62" t="s">
        <v>70</v>
      </c>
      <c r="D6" s="62">
        <v>303</v>
      </c>
      <c r="E6" s="62">
        <v>1</v>
      </c>
      <c r="F6" s="12"/>
      <c r="G6" s="31" t="s">
        <v>71</v>
      </c>
      <c r="H6" s="61">
        <v>4</v>
      </c>
      <c r="I6" s="61" t="s">
        <v>72</v>
      </c>
      <c r="J6" s="61">
        <v>126</v>
      </c>
      <c r="K6" s="61" t="s">
        <v>73</v>
      </c>
      <c r="L6" s="61"/>
      <c r="M6" s="61">
        <v>126</v>
      </c>
      <c r="N6" s="61">
        <v>1</v>
      </c>
      <c r="O6" s="46"/>
      <c r="P6" s="15"/>
      <c r="Q6" s="15"/>
      <c r="R6" s="15"/>
      <c r="S6" s="15"/>
      <c r="T6" s="15"/>
      <c r="U6" s="15"/>
      <c r="V6" s="15"/>
      <c r="W6" s="15"/>
      <c r="X6" s="102"/>
      <c r="Y6" s="173"/>
    </row>
    <row r="7" spans="1:25" s="19" customFormat="1" ht="25.05" customHeight="1">
      <c r="A7" s="185"/>
      <c r="B7" s="62">
        <v>4</v>
      </c>
      <c r="C7" s="60" t="s">
        <v>74</v>
      </c>
      <c r="D7" s="60">
        <v>310</v>
      </c>
      <c r="E7" s="60">
        <v>1</v>
      </c>
      <c r="F7" s="12"/>
      <c r="G7" s="92"/>
      <c r="H7" s="92"/>
      <c r="I7" s="92"/>
      <c r="J7" s="92"/>
      <c r="K7" s="100" t="s">
        <v>31</v>
      </c>
      <c r="L7" s="92"/>
      <c r="M7" s="100" t="s">
        <v>22</v>
      </c>
      <c r="N7" s="100">
        <v>3</v>
      </c>
      <c r="O7" s="46"/>
      <c r="P7" s="15"/>
      <c r="Q7" s="15"/>
      <c r="R7" s="15"/>
      <c r="S7" s="15"/>
      <c r="T7" s="15"/>
      <c r="U7" s="15"/>
      <c r="V7" s="15"/>
      <c r="W7" s="15"/>
      <c r="X7" s="102"/>
      <c r="Y7" s="173"/>
    </row>
    <row r="8" spans="1:25" s="19" customFormat="1" ht="27.45" customHeight="1">
      <c r="A8" s="166"/>
      <c r="B8" s="62">
        <v>4</v>
      </c>
      <c r="C8" s="60" t="s">
        <v>75</v>
      </c>
      <c r="D8" s="60">
        <v>328</v>
      </c>
      <c r="E8" s="60">
        <v>1</v>
      </c>
      <c r="F8" s="12"/>
      <c r="G8" s="92"/>
      <c r="H8" s="92"/>
      <c r="I8" s="92"/>
      <c r="J8" s="92"/>
      <c r="K8" s="92"/>
      <c r="L8" s="92"/>
      <c r="M8" s="92"/>
      <c r="N8" s="92"/>
      <c r="O8" s="46"/>
      <c r="P8" s="15"/>
      <c r="Q8" s="15"/>
      <c r="R8" s="15"/>
      <c r="S8" s="15"/>
      <c r="T8" s="15"/>
      <c r="U8" s="15"/>
      <c r="V8" s="15"/>
      <c r="W8" s="15"/>
      <c r="X8" s="102"/>
      <c r="Y8" s="173"/>
    </row>
    <row r="9" spans="1:25" s="19" customFormat="1" ht="25.05" customHeight="1">
      <c r="A9" s="78"/>
      <c r="B9" s="62"/>
      <c r="C9" s="49"/>
      <c r="D9" s="93" t="s">
        <v>22</v>
      </c>
      <c r="E9" s="93">
        <f>SUM(E4:E8)</f>
        <v>5</v>
      </c>
      <c r="F9" s="12"/>
      <c r="G9" s="92"/>
      <c r="H9" s="92"/>
      <c r="I9" s="92"/>
      <c r="J9" s="92"/>
      <c r="K9" s="92"/>
      <c r="L9" s="92"/>
      <c r="M9" s="92"/>
      <c r="N9" s="92"/>
      <c r="O9" s="46"/>
      <c r="P9" s="15"/>
      <c r="Q9" s="15"/>
      <c r="R9" s="15"/>
      <c r="S9" s="15"/>
      <c r="T9" s="15"/>
      <c r="U9" s="15"/>
      <c r="V9" s="15"/>
      <c r="W9" s="15"/>
      <c r="X9" s="102"/>
      <c r="Y9" s="173"/>
    </row>
    <row r="10" spans="1:25" s="19" customFormat="1" ht="25.05" customHeight="1">
      <c r="A10" s="78"/>
      <c r="B10" s="60"/>
      <c r="C10" s="60"/>
      <c r="D10" s="67" t="s">
        <v>23</v>
      </c>
      <c r="E10" s="67">
        <v>256</v>
      </c>
      <c r="F10" s="12"/>
      <c r="G10" s="92"/>
      <c r="H10" s="92"/>
      <c r="I10" s="92"/>
      <c r="J10" s="92"/>
      <c r="K10" s="92"/>
      <c r="L10" s="92"/>
      <c r="M10" s="92"/>
      <c r="N10" s="92"/>
      <c r="O10" s="46"/>
      <c r="P10" s="15"/>
      <c r="Q10" s="15"/>
      <c r="R10" s="15"/>
      <c r="S10" s="15"/>
      <c r="T10" s="15"/>
      <c r="U10" s="15"/>
      <c r="V10" s="15"/>
      <c r="W10" s="15"/>
      <c r="X10" s="102"/>
      <c r="Y10" s="173"/>
    </row>
    <row r="11" spans="1:25" s="19" customFormat="1" ht="25.05" customHeight="1">
      <c r="A11" s="78"/>
      <c r="B11" s="60"/>
      <c r="C11" s="60"/>
      <c r="D11" s="67" t="s">
        <v>28</v>
      </c>
      <c r="E11" s="69">
        <f>E9/E10</f>
        <v>1.953125E-2</v>
      </c>
      <c r="F11" s="12"/>
      <c r="G11" s="92"/>
      <c r="H11" s="92"/>
      <c r="I11" s="92"/>
      <c r="J11" s="92"/>
      <c r="K11" s="92"/>
      <c r="L11" s="92"/>
      <c r="M11" s="92"/>
      <c r="N11" s="92"/>
      <c r="O11" s="46"/>
      <c r="P11" s="15"/>
      <c r="Q11" s="15"/>
      <c r="R11" s="15"/>
      <c r="S11" s="15"/>
      <c r="T11" s="15"/>
      <c r="U11" s="15"/>
      <c r="V11" s="15"/>
      <c r="W11" s="15"/>
      <c r="X11" s="102"/>
      <c r="Y11" s="173"/>
    </row>
    <row r="12" spans="1:25" s="19" customFormat="1" ht="25.05" customHeight="1">
      <c r="A12" s="78"/>
      <c r="B12" s="60"/>
      <c r="C12" s="60"/>
      <c r="D12" s="60"/>
      <c r="E12" s="60"/>
      <c r="F12"/>
      <c r="G12" s="92"/>
      <c r="H12" s="92"/>
      <c r="I12" s="92"/>
      <c r="J12" s="92"/>
      <c r="K12" s="92"/>
      <c r="L12" s="92"/>
      <c r="M12" s="92"/>
      <c r="N12" s="92"/>
      <c r="P12" s="40"/>
      <c r="Q12" s="48"/>
      <c r="R12" s="48"/>
      <c r="S12" s="48"/>
      <c r="T12" s="48"/>
      <c r="U12" s="48"/>
      <c r="V12" s="48"/>
      <c r="W12" s="48"/>
      <c r="X12" s="40"/>
      <c r="Y12" s="173"/>
    </row>
    <row r="13" spans="1:25" s="19" customFormat="1" ht="25.05" customHeight="1">
      <c r="A13" s="78"/>
      <c r="B13" s="60"/>
      <c r="C13" s="60"/>
      <c r="D13" s="60"/>
      <c r="E13" s="60"/>
      <c r="F13"/>
      <c r="G13" s="92"/>
      <c r="H13" s="92"/>
      <c r="I13" s="92"/>
      <c r="J13" s="92"/>
      <c r="K13" s="92"/>
      <c r="L13" s="92"/>
      <c r="M13" s="92"/>
      <c r="N13" s="92"/>
      <c r="P13" s="40"/>
      <c r="Q13" s="48"/>
      <c r="R13" s="48"/>
      <c r="S13" s="48"/>
      <c r="T13" s="48"/>
      <c r="U13" s="48"/>
      <c r="V13" s="48"/>
      <c r="W13" s="15"/>
      <c r="X13" s="15"/>
      <c r="Y13" s="173"/>
    </row>
    <row r="14" spans="1:25" s="19" customFormat="1" ht="25.05" customHeight="1">
      <c r="A14" s="78"/>
      <c r="B14" s="60"/>
      <c r="C14" s="60"/>
      <c r="D14" s="60"/>
      <c r="E14" s="60"/>
      <c r="F14"/>
      <c r="G14" s="92"/>
      <c r="H14" s="92"/>
      <c r="I14" s="92"/>
      <c r="J14" s="92"/>
      <c r="K14" s="92"/>
      <c r="L14" s="92"/>
      <c r="M14" s="92"/>
      <c r="N14" s="92"/>
      <c r="P14" s="40"/>
      <c r="Q14" s="48"/>
      <c r="R14" s="48"/>
      <c r="S14" s="48"/>
      <c r="T14" s="48"/>
      <c r="U14" s="48"/>
      <c r="V14" s="48"/>
      <c r="W14" s="15"/>
      <c r="X14" s="15"/>
      <c r="Y14" s="173"/>
    </row>
    <row r="15" spans="1:25" s="19" customFormat="1" ht="25.05" customHeight="1">
      <c r="A15" s="78"/>
      <c r="B15" s="60"/>
      <c r="C15" s="60"/>
      <c r="D15" s="60"/>
      <c r="E15" s="90"/>
      <c r="F15"/>
      <c r="G15" s="92"/>
      <c r="H15" s="92"/>
      <c r="I15" s="92"/>
      <c r="J15" s="92"/>
      <c r="K15" s="92"/>
      <c r="L15" s="92"/>
      <c r="M15" s="92"/>
      <c r="N15" s="92"/>
      <c r="P15" s="51"/>
      <c r="Q15" s="15"/>
      <c r="R15" s="15"/>
      <c r="S15" s="15"/>
      <c r="T15" s="15"/>
      <c r="U15" s="15"/>
      <c r="V15" s="15"/>
      <c r="W15" s="15"/>
      <c r="X15" s="15"/>
      <c r="Y15" s="173"/>
    </row>
    <row r="16" spans="1:25" s="19" customFormat="1" ht="25.05" customHeight="1">
      <c r="A16" s="78"/>
      <c r="B16" s="78"/>
      <c r="C16" s="78"/>
      <c r="D16" s="73"/>
      <c r="E16" s="94"/>
      <c r="F16"/>
      <c r="G16" s="95"/>
      <c r="H16" s="82"/>
      <c r="I16" s="82"/>
      <c r="J16" s="82"/>
      <c r="K16" s="48"/>
      <c r="L16" s="48"/>
      <c r="M16" s="82"/>
      <c r="N16" s="48"/>
      <c r="O16" s="12"/>
      <c r="P16" s="51"/>
      <c r="Q16" s="15"/>
      <c r="R16" s="15"/>
      <c r="S16" s="15"/>
      <c r="T16" s="15"/>
      <c r="U16" s="15"/>
      <c r="V16" s="15"/>
      <c r="W16" s="15"/>
      <c r="X16" s="54"/>
      <c r="Y16" s="173"/>
    </row>
    <row r="17" spans="1:25" s="19" customFormat="1" ht="25.05" customHeight="1">
      <c r="A17" s="78"/>
      <c r="B17" s="78"/>
      <c r="C17" s="78"/>
      <c r="D17" s="73"/>
      <c r="E17" s="94"/>
      <c r="F17"/>
      <c r="G17" s="95"/>
      <c r="H17" s="82"/>
      <c r="I17" s="82"/>
      <c r="J17" s="49"/>
      <c r="K17" s="48"/>
      <c r="L17" s="48"/>
      <c r="M17" s="82"/>
      <c r="N17" s="48"/>
      <c r="O17" s="12"/>
      <c r="P17" s="51"/>
      <c r="Q17" s="15"/>
      <c r="R17" s="15"/>
      <c r="S17" s="15"/>
      <c r="T17" s="15"/>
      <c r="U17" s="15"/>
      <c r="V17" s="15"/>
      <c r="W17" s="15"/>
      <c r="X17" s="54"/>
      <c r="Y17" s="57"/>
    </row>
    <row r="18" spans="1:25" s="19" customFormat="1" ht="25.05" customHeight="1">
      <c r="A18" s="40"/>
      <c r="B18" s="48"/>
      <c r="C18" s="48"/>
      <c r="D18" s="15"/>
      <c r="E18" s="96"/>
      <c r="F18"/>
      <c r="G18" s="97"/>
      <c r="H18" s="82"/>
      <c r="I18" s="82"/>
      <c r="J18" s="49"/>
      <c r="K18" s="48"/>
      <c r="L18" s="48"/>
      <c r="M18" s="82"/>
      <c r="N18" s="48"/>
      <c r="O18" s="12"/>
      <c r="P18" s="51"/>
      <c r="Q18" s="15"/>
      <c r="R18" s="15"/>
      <c r="S18" s="15"/>
      <c r="T18" s="15"/>
      <c r="U18" s="15"/>
      <c r="V18" s="15"/>
      <c r="W18" s="15"/>
      <c r="X18" s="54"/>
      <c r="Y18" s="57"/>
    </row>
    <row r="19" spans="1:25" s="19" customFormat="1" ht="25.05" customHeight="1">
      <c r="A19" s="98"/>
      <c r="B19" s="99"/>
      <c r="C19" s="99"/>
      <c r="D19" s="99"/>
      <c r="E19" s="99"/>
      <c r="G19" s="97"/>
      <c r="H19" s="82"/>
      <c r="I19" s="82"/>
      <c r="J19" s="49"/>
      <c r="K19" s="48"/>
      <c r="L19" s="48"/>
      <c r="M19" s="82"/>
      <c r="N19" s="48"/>
      <c r="O19" s="21"/>
      <c r="P19" s="101"/>
      <c r="Q19" s="99"/>
      <c r="R19" s="99"/>
      <c r="S19" s="99"/>
      <c r="T19" s="99"/>
      <c r="U19" s="103"/>
      <c r="V19" s="103"/>
      <c r="W19" s="99"/>
      <c r="X19" s="54"/>
      <c r="Y19" s="57"/>
    </row>
    <row r="20" spans="1:25" s="19" customFormat="1" ht="25.05" customHeight="1">
      <c r="A20" s="98"/>
      <c r="B20" s="99"/>
      <c r="C20" s="99"/>
      <c r="D20" s="99"/>
      <c r="E20" s="99"/>
      <c r="G20" s="98"/>
      <c r="H20" s="99"/>
      <c r="I20" s="99"/>
      <c r="J20" s="99"/>
      <c r="K20" s="99"/>
      <c r="L20" s="99"/>
      <c r="M20" s="99"/>
      <c r="N20" s="99"/>
      <c r="O20" s="21"/>
      <c r="P20" s="101"/>
      <c r="Q20" s="99"/>
      <c r="R20" s="99"/>
      <c r="S20" s="99"/>
      <c r="T20" s="99"/>
      <c r="U20" s="103"/>
      <c r="V20" s="103"/>
      <c r="W20" s="99"/>
      <c r="X20" s="54"/>
      <c r="Y20" s="57"/>
    </row>
    <row r="21" spans="1:25" s="19" customFormat="1" ht="25.05" customHeight="1">
      <c r="A21" s="58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5"/>
      <c r="Y21" s="57"/>
    </row>
    <row r="22" spans="1:25" s="19" customFormat="1" ht="25.05" customHeight="1">
      <c r="A22" s="58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5"/>
      <c r="Y22" s="57"/>
    </row>
    <row r="23" spans="1:25" s="19" customFormat="1" ht="25.05" customHeight="1">
      <c r="A23" s="58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5"/>
      <c r="Y23" s="57"/>
    </row>
    <row r="24" spans="1:25" s="19" customFormat="1" ht="25.05" customHeight="1">
      <c r="A24" s="58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5"/>
      <c r="Y24" s="57"/>
    </row>
    <row r="25" spans="1:25" s="19" customFormat="1" ht="25.05" customHeight="1">
      <c r="A25" s="58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5"/>
      <c r="Y25" s="57"/>
    </row>
    <row r="26" spans="1:25" s="19" customFormat="1" ht="25.05" customHeight="1">
      <c r="A26" s="58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8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8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8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8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8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8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8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8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8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8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8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8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8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8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8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8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8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8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8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8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8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6">
    <mergeCell ref="Y2:Y16"/>
    <mergeCell ref="A6:A8"/>
    <mergeCell ref="G2:G3"/>
    <mergeCell ref="G4:G5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K7" sqref="K7"/>
    </sheetView>
  </sheetViews>
  <sheetFormatPr defaultColWidth="9" defaultRowHeight="25.05" customHeight="1"/>
  <cols>
    <col min="1" max="1" width="11.21875" style="83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8" t="s">
        <v>76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82" t="s">
        <v>77</v>
      </c>
      <c r="B2" s="160"/>
      <c r="C2" s="160"/>
      <c r="D2" s="160"/>
      <c r="E2" s="160"/>
      <c r="F2" s="22"/>
      <c r="G2" s="167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6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165" t="s">
        <v>24</v>
      </c>
      <c r="B4" s="60">
        <v>4</v>
      </c>
      <c r="C4" s="77" t="s">
        <v>78</v>
      </c>
      <c r="D4" s="86">
        <v>416</v>
      </c>
      <c r="E4" s="60">
        <v>1</v>
      </c>
      <c r="F4" s="12"/>
      <c r="G4" s="63"/>
      <c r="H4" s="61"/>
      <c r="I4" s="61"/>
      <c r="J4" s="61"/>
      <c r="K4" s="61"/>
      <c r="L4" s="61"/>
      <c r="M4" s="61"/>
      <c r="N4" s="61"/>
      <c r="O4" s="46"/>
      <c r="P4" s="31"/>
      <c r="Q4" s="60"/>
      <c r="R4" s="60"/>
      <c r="S4" s="60"/>
      <c r="T4" s="60"/>
      <c r="U4" s="49"/>
      <c r="V4" s="15"/>
      <c r="W4" s="15"/>
      <c r="X4" s="51"/>
      <c r="Y4" s="173"/>
    </row>
    <row r="5" spans="1:25" s="19" customFormat="1" ht="25.05" customHeight="1">
      <c r="A5" s="166"/>
      <c r="B5" s="60">
        <v>4</v>
      </c>
      <c r="C5" s="77" t="s">
        <v>79</v>
      </c>
      <c r="D5" s="60">
        <v>426</v>
      </c>
      <c r="E5" s="80">
        <v>1</v>
      </c>
      <c r="F5" s="12"/>
      <c r="G5" s="63"/>
      <c r="H5" s="45"/>
      <c r="I5" s="62"/>
      <c r="J5" s="49"/>
      <c r="K5" s="15"/>
      <c r="L5" s="15"/>
      <c r="M5" s="45"/>
      <c r="N5" s="54"/>
      <c r="O5" s="46"/>
      <c r="P5" s="89"/>
      <c r="Q5" s="60"/>
      <c r="R5" s="77"/>
      <c r="S5" s="60"/>
      <c r="T5" s="60"/>
      <c r="U5" s="49"/>
      <c r="V5" s="15"/>
      <c r="W5" s="15"/>
      <c r="X5" s="51"/>
      <c r="Y5" s="173"/>
    </row>
    <row r="6" spans="1:25" s="19" customFormat="1" ht="25.05" customHeight="1">
      <c r="A6" s="68"/>
      <c r="B6" s="60"/>
      <c r="C6" s="77"/>
      <c r="D6" s="67" t="s">
        <v>22</v>
      </c>
      <c r="E6" s="87">
        <v>2</v>
      </c>
      <c r="F6" s="12"/>
      <c r="G6" s="30"/>
      <c r="H6" s="45"/>
      <c r="I6" s="49"/>
      <c r="J6" s="82"/>
      <c r="K6" s="82"/>
      <c r="L6" s="82"/>
      <c r="M6" s="45"/>
      <c r="N6" s="61"/>
      <c r="O6" s="46"/>
      <c r="P6" s="68"/>
      <c r="Q6" s="60"/>
      <c r="R6" s="90"/>
      <c r="S6" s="80"/>
      <c r="T6" s="80"/>
      <c r="U6" s="49"/>
      <c r="V6" s="15"/>
      <c r="W6" s="15"/>
      <c r="X6" s="51"/>
      <c r="Y6" s="173"/>
    </row>
    <row r="7" spans="1:25" s="19" customFormat="1" ht="25.05" customHeight="1">
      <c r="A7" s="68"/>
      <c r="B7" s="60"/>
      <c r="C7" s="77"/>
      <c r="D7" s="67" t="s">
        <v>23</v>
      </c>
      <c r="E7" s="87">
        <v>180</v>
      </c>
      <c r="F7" s="12"/>
      <c r="G7" s="30"/>
      <c r="H7" s="45"/>
      <c r="I7" s="49"/>
      <c r="J7" s="82"/>
      <c r="K7" s="82"/>
      <c r="L7" s="82"/>
      <c r="M7" s="45"/>
      <c r="N7" s="61"/>
      <c r="O7" s="46"/>
      <c r="P7" s="33"/>
      <c r="Q7" s="15"/>
      <c r="R7" s="15"/>
      <c r="S7" s="15"/>
      <c r="T7" s="15"/>
      <c r="U7" s="15"/>
      <c r="V7" s="15"/>
      <c r="W7" s="15"/>
      <c r="X7" s="51"/>
      <c r="Y7" s="173"/>
    </row>
    <row r="8" spans="1:25" s="19" customFormat="1" ht="25.05" customHeight="1">
      <c r="A8" s="68"/>
      <c r="B8" s="60"/>
      <c r="C8" s="77"/>
      <c r="D8" s="67" t="s">
        <v>28</v>
      </c>
      <c r="E8" s="69">
        <f>E6/E7</f>
        <v>1.1111111111111099E-2</v>
      </c>
      <c r="F8" s="12"/>
      <c r="G8" s="30"/>
      <c r="H8" s="45"/>
      <c r="I8" s="49"/>
      <c r="J8" s="45"/>
      <c r="K8" s="61"/>
      <c r="L8" s="82"/>
      <c r="M8" s="82"/>
      <c r="N8" s="61"/>
      <c r="O8" s="46"/>
      <c r="P8" s="33"/>
      <c r="Q8" s="15"/>
      <c r="R8" s="15"/>
      <c r="S8" s="15"/>
      <c r="T8" s="15"/>
      <c r="U8" s="15"/>
      <c r="V8" s="15"/>
      <c r="W8" s="15"/>
      <c r="X8" s="51"/>
      <c r="Y8" s="173"/>
    </row>
    <row r="9" spans="1:25" s="19" customFormat="1" ht="25.05" customHeight="1">
      <c r="A9" s="68"/>
      <c r="B9" s="61"/>
      <c r="C9" s="60"/>
      <c r="D9" s="60"/>
      <c r="E9" s="61"/>
      <c r="F9" s="12"/>
      <c r="G9" s="30"/>
      <c r="H9" s="45"/>
      <c r="I9" s="49"/>
      <c r="J9" s="45"/>
      <c r="K9" s="61"/>
      <c r="L9" s="82"/>
      <c r="M9" s="45"/>
      <c r="N9" s="61"/>
      <c r="O9" s="46"/>
      <c r="P9" s="33"/>
      <c r="Q9" s="15"/>
      <c r="R9" s="15"/>
      <c r="S9" s="15"/>
      <c r="T9" s="15"/>
      <c r="U9" s="15"/>
      <c r="V9" s="15"/>
      <c r="W9" s="15"/>
      <c r="X9" s="51"/>
      <c r="Y9" s="173"/>
    </row>
    <row r="10" spans="1:25" s="19" customFormat="1" ht="25.05" customHeight="1">
      <c r="A10" s="88"/>
      <c r="B10" s="15"/>
      <c r="C10" s="15"/>
      <c r="D10" s="15"/>
      <c r="E10" s="15"/>
      <c r="F10" s="12"/>
      <c r="G10" s="30"/>
      <c r="H10" s="45"/>
      <c r="I10" s="49"/>
      <c r="J10" s="82"/>
      <c r="K10" s="82"/>
      <c r="L10" s="82"/>
      <c r="M10" s="45"/>
      <c r="N10" s="61"/>
      <c r="O10" s="46"/>
      <c r="P10" s="33"/>
      <c r="Q10" s="15"/>
      <c r="R10" s="15"/>
      <c r="S10" s="15"/>
      <c r="T10" s="15"/>
      <c r="U10" s="15"/>
      <c r="V10" s="15"/>
      <c r="W10" s="15"/>
      <c r="X10" s="51"/>
      <c r="Y10" s="173"/>
    </row>
    <row r="11" spans="1:25" s="19" customFormat="1" ht="25.05" customHeight="1">
      <c r="A11" s="88"/>
      <c r="B11" s="15"/>
      <c r="C11" s="15"/>
      <c r="D11" s="15"/>
      <c r="E11" s="15"/>
      <c r="F11" s="12"/>
      <c r="G11" s="30"/>
      <c r="H11" s="45"/>
      <c r="I11" s="49"/>
      <c r="J11" s="82"/>
      <c r="K11" s="82"/>
      <c r="L11" s="82"/>
      <c r="M11" s="45"/>
      <c r="N11" s="61"/>
      <c r="O11" s="46"/>
      <c r="P11" s="33"/>
      <c r="Q11" s="15"/>
      <c r="R11" s="15"/>
      <c r="S11" s="15"/>
      <c r="T11" s="15"/>
      <c r="U11" s="15"/>
      <c r="V11" s="15"/>
      <c r="W11" s="15"/>
      <c r="X11" s="51"/>
      <c r="Y11" s="173"/>
    </row>
    <row r="12" spans="1:25" s="19" customFormat="1" ht="25.05" customHeight="1">
      <c r="A12" s="88"/>
      <c r="B12" s="15"/>
      <c r="C12" s="15"/>
      <c r="D12" s="15"/>
      <c r="E12" s="15"/>
      <c r="F12" s="12"/>
      <c r="G12" s="82"/>
      <c r="H12" s="82"/>
      <c r="I12" s="82"/>
      <c r="J12" s="82"/>
      <c r="K12" s="82"/>
      <c r="L12" s="82"/>
      <c r="M12" s="82"/>
      <c r="N12" s="82"/>
      <c r="O12" s="46"/>
      <c r="P12" s="33"/>
      <c r="Q12" s="15"/>
      <c r="R12" s="15"/>
      <c r="S12" s="15"/>
      <c r="T12" s="15"/>
      <c r="U12" s="15"/>
      <c r="V12" s="15"/>
      <c r="W12" s="15"/>
      <c r="X12" s="51"/>
      <c r="Y12" s="173"/>
    </row>
    <row r="13" spans="1:25" s="19" customFormat="1" ht="25.05" customHeight="1">
      <c r="A13" s="88"/>
      <c r="B13" s="15"/>
      <c r="C13" s="30"/>
      <c r="D13" s="15"/>
      <c r="E13" s="15"/>
      <c r="F13" s="12"/>
      <c r="G13" s="82"/>
      <c r="H13" s="82"/>
      <c r="I13" s="82"/>
      <c r="J13" s="82"/>
      <c r="K13" s="82"/>
      <c r="L13" s="82"/>
      <c r="M13" s="82"/>
      <c r="N13" s="82"/>
      <c r="O13" s="46"/>
      <c r="P13" s="33"/>
      <c r="Q13" s="15"/>
      <c r="R13" s="15"/>
      <c r="S13" s="15"/>
      <c r="T13" s="15"/>
      <c r="U13" s="15"/>
      <c r="V13" s="15"/>
      <c r="W13" s="15"/>
      <c r="X13" s="15"/>
      <c r="Y13" s="173"/>
    </row>
    <row r="14" spans="1:25" s="19" customFormat="1" ht="25.05" customHeight="1">
      <c r="A14" s="88"/>
      <c r="B14" s="15"/>
      <c r="C14" s="15"/>
      <c r="D14" s="15"/>
      <c r="E14" s="15"/>
      <c r="F14" s="12"/>
      <c r="G14" s="82"/>
      <c r="H14" s="82"/>
      <c r="I14" s="82"/>
      <c r="J14" s="82"/>
      <c r="K14" s="82"/>
      <c r="L14" s="82"/>
      <c r="M14" s="82"/>
      <c r="N14" s="82"/>
      <c r="O14" s="46"/>
      <c r="P14" s="33"/>
      <c r="Q14" s="15"/>
      <c r="R14" s="15"/>
      <c r="S14" s="15"/>
      <c r="T14" s="15"/>
      <c r="U14" s="15"/>
      <c r="V14" s="15"/>
      <c r="W14" s="15"/>
      <c r="X14" s="15"/>
      <c r="Y14" s="173"/>
    </row>
    <row r="15" spans="1:25" s="19" customFormat="1" ht="25.05" customHeight="1">
      <c r="A15" s="88"/>
      <c r="B15" s="15"/>
      <c r="C15" s="15"/>
      <c r="D15" s="15"/>
      <c r="E15" s="15"/>
      <c r="F15" s="12"/>
      <c r="G15" s="82"/>
      <c r="H15" s="82"/>
      <c r="I15" s="82"/>
      <c r="J15" s="82"/>
      <c r="K15" s="82"/>
      <c r="L15" s="82"/>
      <c r="M15" s="82"/>
      <c r="N15" s="82"/>
      <c r="O15" s="46"/>
      <c r="P15" s="33"/>
      <c r="Q15" s="15"/>
      <c r="R15" s="15"/>
      <c r="S15" s="15"/>
      <c r="T15" s="15"/>
      <c r="U15" s="15"/>
      <c r="V15" s="15"/>
      <c r="W15" s="15"/>
      <c r="X15" s="15"/>
      <c r="Y15" s="173"/>
    </row>
    <row r="16" spans="1:25" s="19" customFormat="1" ht="25.05" customHeight="1">
      <c r="A16" s="83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5"/>
      <c r="Y16" s="173"/>
    </row>
    <row r="17" spans="1:25" s="19" customFormat="1" ht="25.05" customHeight="1">
      <c r="A17" s="83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5"/>
      <c r="Y17" s="57"/>
    </row>
    <row r="18" spans="1:25" s="19" customFormat="1" ht="25.05" customHeight="1">
      <c r="A18" s="83"/>
      <c r="B18" s="12"/>
      <c r="C18" s="12"/>
      <c r="D18" s="12"/>
      <c r="E18" s="85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5"/>
      <c r="Y18" s="57"/>
    </row>
    <row r="19" spans="1:25" s="19" customFormat="1" ht="25.05" customHeight="1">
      <c r="A19" s="58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5"/>
      <c r="Y19" s="57"/>
    </row>
    <row r="20" spans="1:25" s="19" customFormat="1" ht="25.05" customHeight="1">
      <c r="A20" s="58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5"/>
      <c r="Y20" s="57"/>
    </row>
    <row r="21" spans="1:25" s="19" customFormat="1" ht="25.05" customHeight="1">
      <c r="A21" s="58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5"/>
      <c r="Y21" s="57"/>
    </row>
    <row r="22" spans="1:25" s="19" customFormat="1" ht="25.05" customHeight="1">
      <c r="A22" s="58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5"/>
      <c r="Y22" s="57"/>
    </row>
    <row r="23" spans="1:25" s="19" customFormat="1" ht="25.05" customHeight="1">
      <c r="A23" s="58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5"/>
      <c r="Y23" s="57"/>
    </row>
    <row r="24" spans="1:25" s="19" customFormat="1" ht="25.05" customHeight="1">
      <c r="A24" s="58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5"/>
      <c r="Y24" s="57"/>
    </row>
    <row r="25" spans="1:25" s="19" customFormat="1" ht="25.05" customHeight="1">
      <c r="A25" s="58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5"/>
      <c r="Y25" s="57"/>
    </row>
    <row r="26" spans="1:25" s="19" customFormat="1" ht="25.05" customHeight="1">
      <c r="A26" s="58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8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8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8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8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8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8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8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8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8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8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8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8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8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8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8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8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8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8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8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8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8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A4:A5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E14" sqref="E14"/>
    </sheetView>
  </sheetViews>
  <sheetFormatPr defaultColWidth="9" defaultRowHeight="25.05" customHeight="1"/>
  <cols>
    <col min="1" max="1" width="18.5546875" style="83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8" t="s">
        <v>80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82" t="s">
        <v>81</v>
      </c>
      <c r="B2" s="160"/>
      <c r="C2" s="160"/>
      <c r="D2" s="160"/>
      <c r="E2" s="160"/>
      <c r="F2" s="22"/>
      <c r="G2" s="170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1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73" t="s">
        <v>24</v>
      </c>
      <c r="B4" s="60">
        <v>4</v>
      </c>
      <c r="C4" s="60" t="s">
        <v>82</v>
      </c>
      <c r="D4" s="60">
        <v>528</v>
      </c>
      <c r="E4" s="60">
        <v>1</v>
      </c>
      <c r="F4" s="12"/>
      <c r="G4" s="31"/>
      <c r="H4" s="32"/>
      <c r="I4" s="32"/>
      <c r="J4" s="32"/>
      <c r="K4" s="44"/>
      <c r="L4" s="45"/>
      <c r="M4" s="45"/>
      <c r="N4" s="45"/>
      <c r="O4" s="46"/>
      <c r="P4" s="15"/>
      <c r="Q4" s="15"/>
      <c r="R4" s="15"/>
      <c r="S4" s="15"/>
      <c r="T4" s="15"/>
      <c r="U4" s="15"/>
      <c r="V4" s="15"/>
      <c r="W4" s="15"/>
      <c r="X4" s="51"/>
      <c r="Y4" s="173"/>
    </row>
    <row r="5" spans="1:25" s="19" customFormat="1" ht="25.05" customHeight="1">
      <c r="A5" s="73"/>
      <c r="B5" s="60"/>
      <c r="C5" s="60"/>
      <c r="D5" s="67" t="s">
        <v>22</v>
      </c>
      <c r="E5" s="67">
        <v>1</v>
      </c>
      <c r="F5" s="12"/>
      <c r="G5" s="31"/>
      <c r="H5" s="15"/>
      <c r="I5" s="49"/>
      <c r="J5" s="15"/>
      <c r="K5" s="61"/>
      <c r="L5" s="15"/>
      <c r="M5" s="15"/>
      <c r="N5" s="54"/>
      <c r="O5" s="46"/>
      <c r="P5" s="15"/>
      <c r="Q5" s="15"/>
      <c r="R5" s="15"/>
      <c r="S5" s="15"/>
      <c r="T5" s="15"/>
      <c r="U5" s="15"/>
      <c r="V5" s="15"/>
      <c r="W5" s="15"/>
      <c r="X5" s="51"/>
      <c r="Y5" s="173"/>
    </row>
    <row r="6" spans="1:25" s="19" customFormat="1" ht="25.05" customHeight="1">
      <c r="A6" s="73"/>
      <c r="B6" s="60"/>
      <c r="C6" s="60"/>
      <c r="D6" s="67" t="s">
        <v>23</v>
      </c>
      <c r="E6" s="67">
        <v>265</v>
      </c>
      <c r="F6" s="12"/>
      <c r="G6" s="31"/>
      <c r="H6" s="15"/>
      <c r="I6" s="49"/>
      <c r="J6" s="15"/>
      <c r="K6" s="15"/>
      <c r="L6" s="15"/>
      <c r="M6" s="50"/>
      <c r="N6" s="54"/>
      <c r="O6" s="46"/>
      <c r="P6" s="15"/>
      <c r="Q6" s="15"/>
      <c r="R6" s="15"/>
      <c r="S6" s="15"/>
      <c r="T6" s="15"/>
      <c r="U6" s="15"/>
      <c r="V6" s="15"/>
      <c r="W6" s="15"/>
      <c r="X6" s="51"/>
      <c r="Y6" s="173"/>
    </row>
    <row r="7" spans="1:25" s="19" customFormat="1" ht="25.05" customHeight="1">
      <c r="A7" s="40"/>
      <c r="B7" s="15"/>
      <c r="C7" s="30"/>
      <c r="D7" s="34" t="s">
        <v>28</v>
      </c>
      <c r="E7" s="39">
        <f>E5/E6</f>
        <v>3.77358490566038E-3</v>
      </c>
      <c r="F7" s="12"/>
      <c r="G7" s="31"/>
      <c r="H7" s="15"/>
      <c r="I7" s="15"/>
      <c r="J7" s="15"/>
      <c r="K7" s="15"/>
      <c r="L7" s="15"/>
      <c r="M7" s="15"/>
      <c r="N7" s="54"/>
      <c r="O7" s="46"/>
      <c r="P7" s="15"/>
      <c r="Q7" s="15"/>
      <c r="R7" s="15"/>
      <c r="S7" s="15"/>
      <c r="T7" s="15"/>
      <c r="U7" s="15"/>
      <c r="V7" s="15"/>
      <c r="W7" s="15"/>
      <c r="X7" s="51"/>
      <c r="Y7" s="173"/>
    </row>
    <row r="8" spans="1:25" s="19" customFormat="1" ht="25.05" customHeight="1">
      <c r="A8" s="40"/>
      <c r="B8" s="15"/>
      <c r="C8" s="15"/>
      <c r="D8" s="15"/>
      <c r="E8" s="15"/>
      <c r="F8" s="12"/>
      <c r="G8" s="31"/>
      <c r="H8" s="15"/>
      <c r="I8" s="61"/>
      <c r="J8" s="15"/>
      <c r="K8" s="15"/>
      <c r="L8" s="15"/>
      <c r="M8" s="15"/>
      <c r="N8" s="54"/>
      <c r="O8" s="46"/>
      <c r="P8" s="15"/>
      <c r="Q8" s="15"/>
      <c r="R8" s="15"/>
      <c r="S8" s="15"/>
      <c r="T8" s="15"/>
      <c r="U8" s="15"/>
      <c r="V8" s="15"/>
      <c r="W8" s="15"/>
      <c r="X8" s="51"/>
      <c r="Y8" s="173"/>
    </row>
    <row r="9" spans="1:25" s="19" customFormat="1" ht="25.05" customHeight="1">
      <c r="A9" s="40"/>
      <c r="B9" s="15"/>
      <c r="C9" s="15"/>
      <c r="D9" s="15"/>
      <c r="E9" s="15"/>
      <c r="F9" s="12"/>
      <c r="G9" s="84"/>
      <c r="H9" s="15"/>
      <c r="I9" s="61"/>
      <c r="J9" s="15"/>
      <c r="K9" s="15"/>
      <c r="L9" s="15"/>
      <c r="M9" s="15"/>
      <c r="N9" s="54"/>
      <c r="O9" s="46"/>
      <c r="P9" s="15"/>
      <c r="Q9" s="15"/>
      <c r="R9" s="15"/>
      <c r="S9" s="15"/>
      <c r="T9" s="15"/>
      <c r="U9" s="15"/>
      <c r="V9" s="15"/>
      <c r="W9" s="15"/>
      <c r="X9" s="51"/>
      <c r="Y9" s="173"/>
    </row>
    <row r="10" spans="1:25" s="19" customFormat="1" ht="25.05" customHeight="1">
      <c r="A10" s="40"/>
      <c r="B10" s="15"/>
      <c r="C10" s="15"/>
      <c r="D10" s="15"/>
      <c r="E10" s="15"/>
      <c r="F10" s="12"/>
      <c r="G10" s="40"/>
      <c r="H10" s="15"/>
      <c r="I10" s="15"/>
      <c r="J10" s="15"/>
      <c r="K10" s="15"/>
      <c r="L10" s="15"/>
      <c r="M10" s="15"/>
      <c r="N10" s="54"/>
      <c r="O10" s="46"/>
      <c r="P10" s="15"/>
      <c r="Q10" s="15"/>
      <c r="R10" s="15"/>
      <c r="S10" s="15"/>
      <c r="T10" s="15"/>
      <c r="U10" s="15"/>
      <c r="V10" s="15"/>
      <c r="W10" s="15"/>
      <c r="X10" s="51"/>
      <c r="Y10" s="173"/>
    </row>
    <row r="11" spans="1:25" s="19" customFormat="1" ht="25.05" customHeight="1">
      <c r="A11" s="40"/>
      <c r="B11" s="15"/>
      <c r="C11" s="15"/>
      <c r="D11" s="15"/>
      <c r="E11" s="15"/>
      <c r="F11" s="12"/>
      <c r="G11" s="40"/>
      <c r="H11" s="15"/>
      <c r="I11" s="15"/>
      <c r="J11" s="15"/>
      <c r="K11" s="15"/>
      <c r="L11" s="15"/>
      <c r="M11" s="15"/>
      <c r="N11" s="54"/>
      <c r="O11" s="46"/>
      <c r="P11" s="15"/>
      <c r="Q11" s="15"/>
      <c r="R11" s="15"/>
      <c r="S11" s="15"/>
      <c r="T11" s="15"/>
      <c r="U11" s="15"/>
      <c r="V11" s="15"/>
      <c r="W11" s="15"/>
      <c r="X11" s="51"/>
      <c r="Y11" s="173"/>
    </row>
    <row r="12" spans="1:25" s="19" customFormat="1" ht="25.05" customHeight="1">
      <c r="A12" s="40"/>
      <c r="B12" s="15"/>
      <c r="C12" s="15"/>
      <c r="D12" s="15"/>
      <c r="E12" s="15"/>
      <c r="F12" s="12"/>
      <c r="G12" s="40"/>
      <c r="H12" s="15"/>
      <c r="I12" s="15"/>
      <c r="J12" s="15"/>
      <c r="K12" s="15"/>
      <c r="L12" s="15"/>
      <c r="M12" s="15"/>
      <c r="N12" s="54"/>
      <c r="O12" s="46"/>
      <c r="P12" s="15"/>
      <c r="Q12" s="15"/>
      <c r="R12" s="15"/>
      <c r="S12" s="15"/>
      <c r="T12" s="15"/>
      <c r="U12" s="15"/>
      <c r="V12" s="15"/>
      <c r="W12" s="15"/>
      <c r="X12" s="51"/>
      <c r="Y12" s="173"/>
    </row>
    <row r="13" spans="1:25" s="19" customFormat="1" ht="25.05" customHeight="1">
      <c r="A13" s="40"/>
      <c r="B13" s="15"/>
      <c r="C13" s="30"/>
      <c r="D13" s="15"/>
      <c r="E13" s="15"/>
      <c r="F13" s="12"/>
      <c r="G13" s="15"/>
      <c r="H13" s="15"/>
      <c r="I13" s="15"/>
      <c r="J13" s="15"/>
      <c r="K13" s="15"/>
      <c r="L13" s="15"/>
      <c r="M13" s="15"/>
      <c r="N13" s="54"/>
      <c r="O13" s="46"/>
      <c r="P13" s="15"/>
      <c r="Q13" s="15"/>
      <c r="R13" s="15"/>
      <c r="S13" s="15"/>
      <c r="T13" s="15"/>
      <c r="U13" s="15"/>
      <c r="V13" s="15"/>
      <c r="W13" s="15"/>
      <c r="X13" s="15"/>
      <c r="Y13" s="173"/>
    </row>
    <row r="14" spans="1:25" s="19" customFormat="1" ht="25.05" customHeight="1">
      <c r="A14" s="40"/>
      <c r="B14" s="15"/>
      <c r="C14" s="15"/>
      <c r="D14" s="15"/>
      <c r="E14" s="15"/>
      <c r="F14" s="12"/>
      <c r="G14" s="15"/>
      <c r="H14" s="15"/>
      <c r="I14" s="15"/>
      <c r="J14" s="15"/>
      <c r="K14" s="15"/>
      <c r="L14" s="15"/>
      <c r="M14" s="15"/>
      <c r="N14" s="54"/>
      <c r="O14" s="46"/>
      <c r="P14" s="15"/>
      <c r="Q14" s="15"/>
      <c r="R14" s="15"/>
      <c r="S14" s="15"/>
      <c r="T14" s="15"/>
      <c r="U14" s="15"/>
      <c r="V14" s="15"/>
      <c r="W14" s="15"/>
      <c r="X14" s="15"/>
      <c r="Y14" s="173"/>
    </row>
    <row r="15" spans="1:25" s="19" customFormat="1" ht="25.05" customHeight="1">
      <c r="A15" s="40"/>
      <c r="B15" s="15"/>
      <c r="C15" s="15"/>
      <c r="D15" s="15"/>
      <c r="E15" s="15"/>
      <c r="F15" s="12"/>
      <c r="G15" s="15"/>
      <c r="H15" s="15"/>
      <c r="I15" s="15"/>
      <c r="J15" s="15"/>
      <c r="K15" s="15"/>
      <c r="L15" s="15"/>
      <c r="M15" s="15"/>
      <c r="N15" s="54"/>
      <c r="O15" s="46"/>
      <c r="P15" s="15"/>
      <c r="Q15" s="15"/>
      <c r="R15" s="15"/>
      <c r="S15" s="15"/>
      <c r="T15" s="15"/>
      <c r="U15" s="15"/>
      <c r="V15" s="15"/>
      <c r="W15" s="15"/>
      <c r="X15" s="15"/>
      <c r="Y15" s="173"/>
    </row>
    <row r="16" spans="1:25" s="19" customFormat="1" ht="25.05" customHeight="1">
      <c r="A16" s="8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5"/>
      <c r="Y16" s="173"/>
    </row>
    <row r="17" spans="1:25" s="19" customFormat="1" ht="25.05" customHeight="1">
      <c r="A17" s="8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5"/>
      <c r="Y17" s="57"/>
    </row>
    <row r="18" spans="1:25" s="19" customFormat="1" ht="25.05" customHeight="1">
      <c r="A18" s="83"/>
      <c r="B18" s="12"/>
      <c r="C18" s="12"/>
      <c r="D18" s="12"/>
      <c r="E18" s="85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5"/>
      <c r="Y18" s="57"/>
    </row>
    <row r="19" spans="1:25" s="19" customFormat="1" ht="25.05" customHeight="1">
      <c r="A19" s="58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5"/>
      <c r="Y19" s="57"/>
    </row>
    <row r="20" spans="1:25" s="19" customFormat="1" ht="25.05" customHeight="1">
      <c r="A20" s="58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5"/>
      <c r="Y20" s="57"/>
    </row>
    <row r="21" spans="1:25" s="19" customFormat="1" ht="25.05" customHeight="1">
      <c r="A21" s="58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5"/>
      <c r="Y21" s="57"/>
    </row>
    <row r="22" spans="1:25" s="19" customFormat="1" ht="25.05" customHeight="1">
      <c r="A22" s="58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5"/>
      <c r="Y22" s="57"/>
    </row>
    <row r="23" spans="1:25" s="19" customFormat="1" ht="25.05" customHeight="1">
      <c r="A23" s="58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5"/>
      <c r="Y23" s="57"/>
    </row>
    <row r="24" spans="1:25" s="19" customFormat="1" ht="25.05" customHeight="1">
      <c r="A24" s="58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5"/>
      <c r="Y24" s="57"/>
    </row>
    <row r="25" spans="1:25" s="19" customFormat="1" ht="25.05" customHeight="1">
      <c r="A25" s="58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5"/>
      <c r="Y25" s="57"/>
    </row>
    <row r="26" spans="1:25" s="19" customFormat="1" ht="25.05" customHeight="1">
      <c r="A26" s="58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8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8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8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8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8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8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8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8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8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8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8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8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8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8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8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8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8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8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8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8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8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85" zoomScaleNormal="85" workbookViewId="0">
      <selection activeCell="B11" sqref="B11"/>
    </sheetView>
  </sheetViews>
  <sheetFormatPr defaultColWidth="9" defaultRowHeight="25.05" customHeight="1"/>
  <cols>
    <col min="1" max="1" width="14.6640625" style="58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8" t="s">
        <v>83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82" t="s">
        <v>84</v>
      </c>
      <c r="B2" s="160"/>
      <c r="C2" s="160"/>
      <c r="D2" s="160"/>
      <c r="E2" s="160"/>
      <c r="F2" s="22"/>
      <c r="G2" s="167" t="s">
        <v>2</v>
      </c>
      <c r="H2" s="170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6"/>
      <c r="H3" s="171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1"/>
      <c r="Q3" s="171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7.45" customHeight="1">
      <c r="A4" s="165" t="s">
        <v>67</v>
      </c>
      <c r="B4" s="60">
        <v>4</v>
      </c>
      <c r="C4" s="60" t="s">
        <v>85</v>
      </c>
      <c r="D4" s="60">
        <v>514</v>
      </c>
      <c r="E4" s="60">
        <v>1</v>
      </c>
      <c r="F4" s="12"/>
      <c r="G4" s="31" t="s">
        <v>71</v>
      </c>
      <c r="H4" s="61">
        <v>3</v>
      </c>
      <c r="I4" s="61" t="s">
        <v>86</v>
      </c>
      <c r="J4" s="61"/>
      <c r="K4" s="61"/>
      <c r="L4" s="61"/>
      <c r="M4" s="61">
        <v>202</v>
      </c>
      <c r="N4" s="61">
        <v>1</v>
      </c>
      <c r="O4" s="46"/>
      <c r="P4" s="73"/>
      <c r="Q4" s="60"/>
      <c r="R4" s="77"/>
      <c r="S4" s="77"/>
      <c r="T4" s="60"/>
      <c r="U4" s="60"/>
      <c r="V4" s="49"/>
      <c r="W4" s="60"/>
      <c r="X4" s="78"/>
      <c r="Y4" s="173"/>
    </row>
    <row r="5" spans="1:25" s="19" customFormat="1" ht="25.05" customHeight="1">
      <c r="A5" s="166"/>
      <c r="B5" s="62">
        <v>4</v>
      </c>
      <c r="C5" s="62" t="s">
        <v>87</v>
      </c>
      <c r="D5" s="62">
        <v>522</v>
      </c>
      <c r="E5" s="60">
        <v>1</v>
      </c>
      <c r="F5" s="12"/>
      <c r="G5" s="187" t="s">
        <v>88</v>
      </c>
      <c r="H5" s="61">
        <v>1</v>
      </c>
      <c r="I5" s="61" t="s">
        <v>89</v>
      </c>
      <c r="J5" s="61"/>
      <c r="K5" s="61"/>
      <c r="L5" s="61"/>
      <c r="M5" s="61">
        <v>125</v>
      </c>
      <c r="N5" s="61">
        <v>1</v>
      </c>
      <c r="O5" s="46"/>
      <c r="P5" s="73"/>
      <c r="Q5" s="60"/>
      <c r="R5" s="77"/>
      <c r="S5" s="77"/>
      <c r="T5" s="60"/>
      <c r="U5" s="77"/>
      <c r="V5" s="77"/>
      <c r="W5" s="60"/>
      <c r="X5" s="78"/>
      <c r="Y5" s="173"/>
    </row>
    <row r="6" spans="1:25" s="19" customFormat="1" ht="27.45" customHeight="1">
      <c r="A6" s="165" t="s">
        <v>67</v>
      </c>
      <c r="B6" s="60">
        <v>1</v>
      </c>
      <c r="C6" s="60" t="s">
        <v>90</v>
      </c>
      <c r="D6" s="60">
        <v>226</v>
      </c>
      <c r="E6" s="60">
        <v>1</v>
      </c>
      <c r="F6" s="12"/>
      <c r="G6" s="188"/>
      <c r="H6" s="61">
        <v>1</v>
      </c>
      <c r="I6" s="61" t="s">
        <v>89</v>
      </c>
      <c r="J6" s="61"/>
      <c r="K6" s="61"/>
      <c r="L6" s="61"/>
      <c r="M6" s="61">
        <v>126</v>
      </c>
      <c r="N6" s="61">
        <v>1</v>
      </c>
      <c r="O6" s="46"/>
      <c r="P6" s="65"/>
      <c r="Q6" s="60"/>
      <c r="R6" s="77"/>
      <c r="S6" s="77"/>
      <c r="T6" s="60"/>
      <c r="U6" s="77"/>
      <c r="V6" s="60"/>
      <c r="W6" s="60"/>
      <c r="X6" s="78"/>
      <c r="Y6" s="173"/>
    </row>
    <row r="7" spans="1:25" s="19" customFormat="1" ht="25.05" customHeight="1">
      <c r="A7" s="166"/>
      <c r="B7" s="60">
        <v>1</v>
      </c>
      <c r="C7" s="62" t="s">
        <v>91</v>
      </c>
      <c r="D7" s="62">
        <v>327</v>
      </c>
      <c r="E7" s="60">
        <v>1</v>
      </c>
      <c r="F7" s="12"/>
      <c r="G7" s="63"/>
      <c r="H7" s="61"/>
      <c r="I7" s="61"/>
      <c r="J7" s="61"/>
      <c r="K7" s="61"/>
      <c r="L7" s="61"/>
      <c r="M7" s="74" t="s">
        <v>22</v>
      </c>
      <c r="N7" s="74">
        <f>SUM(N4:N6)</f>
        <v>3</v>
      </c>
      <c r="O7" s="46"/>
      <c r="P7" s="73"/>
      <c r="Q7" s="60"/>
      <c r="R7" s="77"/>
      <c r="S7" s="77"/>
      <c r="T7" s="60"/>
      <c r="U7" s="79"/>
      <c r="V7" s="80"/>
      <c r="W7" s="60"/>
      <c r="X7" s="78"/>
      <c r="Y7" s="173"/>
    </row>
    <row r="8" spans="1:25" s="19" customFormat="1" ht="25.05" customHeight="1">
      <c r="A8" s="165" t="s">
        <v>24</v>
      </c>
      <c r="B8" s="60">
        <v>1</v>
      </c>
      <c r="C8" s="60" t="s">
        <v>92</v>
      </c>
      <c r="D8" s="60">
        <v>408</v>
      </c>
      <c r="E8" s="60">
        <v>1</v>
      </c>
      <c r="F8" s="12"/>
      <c r="G8" s="64"/>
      <c r="H8" s="61"/>
      <c r="I8" s="61"/>
      <c r="J8" s="61"/>
      <c r="K8" s="61"/>
      <c r="L8" s="61"/>
      <c r="M8" s="61"/>
      <c r="N8" s="61"/>
      <c r="O8" s="46"/>
      <c r="P8" s="73"/>
      <c r="Q8" s="60"/>
      <c r="R8" s="77"/>
      <c r="S8" s="60"/>
      <c r="T8" s="60"/>
      <c r="U8" s="79"/>
      <c r="V8" s="60"/>
      <c r="W8" s="15"/>
      <c r="X8" s="78"/>
      <c r="Y8" s="173"/>
    </row>
    <row r="9" spans="1:25" s="19" customFormat="1" ht="25.05" customHeight="1">
      <c r="A9" s="185"/>
      <c r="B9" s="60">
        <v>1</v>
      </c>
      <c r="C9" s="60" t="s">
        <v>93</v>
      </c>
      <c r="D9" s="60">
        <v>502</v>
      </c>
      <c r="E9" s="60">
        <v>1</v>
      </c>
      <c r="F9" s="12"/>
      <c r="G9" s="63"/>
      <c r="H9" s="61"/>
      <c r="I9" s="61"/>
      <c r="J9" s="61"/>
      <c r="K9" s="61"/>
      <c r="L9" s="61"/>
      <c r="M9" s="61"/>
      <c r="N9" s="61"/>
      <c r="O9" s="46"/>
      <c r="P9" s="73"/>
      <c r="Q9" s="60"/>
      <c r="R9" s="77"/>
      <c r="S9" s="60"/>
      <c r="T9" s="15"/>
      <c r="U9" s="15"/>
      <c r="V9" s="15"/>
      <c r="W9" s="15"/>
      <c r="X9" s="78"/>
      <c r="Y9" s="173"/>
    </row>
    <row r="10" spans="1:25" s="19" customFormat="1" ht="25.05" customHeight="1">
      <c r="A10" s="166"/>
      <c r="B10" s="60">
        <v>1</v>
      </c>
      <c r="C10" s="60" t="s">
        <v>94</v>
      </c>
      <c r="D10" s="60">
        <v>508</v>
      </c>
      <c r="E10" s="60">
        <v>1</v>
      </c>
      <c r="F10" s="12"/>
      <c r="G10" s="31"/>
      <c r="H10" s="61"/>
      <c r="I10" s="61"/>
      <c r="J10" s="61"/>
      <c r="K10" s="61"/>
      <c r="L10" s="61"/>
      <c r="M10" s="61"/>
      <c r="N10" s="61"/>
      <c r="O10" s="46"/>
      <c r="P10" s="73"/>
      <c r="Q10" s="60"/>
      <c r="R10" s="60"/>
      <c r="S10" s="60"/>
      <c r="T10" s="60"/>
      <c r="U10" s="15"/>
      <c r="V10" s="15"/>
      <c r="W10" s="15"/>
      <c r="X10" s="78"/>
      <c r="Y10" s="173"/>
    </row>
    <row r="11" spans="1:25" s="19" customFormat="1" ht="25.05" customHeight="1">
      <c r="A11" s="66"/>
      <c r="B11" s="60"/>
      <c r="C11" s="60"/>
      <c r="D11" s="67" t="s">
        <v>22</v>
      </c>
      <c r="E11" s="67">
        <f>SUM(E4:E10)</f>
        <v>7</v>
      </c>
      <c r="F11" s="12"/>
      <c r="G11" s="31"/>
      <c r="H11" s="61"/>
      <c r="I11" s="61"/>
      <c r="J11" s="62"/>
      <c r="K11" s="62"/>
      <c r="L11" s="54"/>
      <c r="M11" s="54"/>
      <c r="N11" s="54"/>
      <c r="O11" s="46"/>
      <c r="P11" s="59"/>
      <c r="Q11" s="60"/>
      <c r="R11" s="77"/>
      <c r="S11" s="77"/>
      <c r="T11" s="60"/>
      <c r="U11" s="15"/>
      <c r="V11" s="15"/>
      <c r="W11" s="15"/>
      <c r="X11" s="78"/>
      <c r="Y11" s="173"/>
    </row>
    <row r="12" spans="1:25" s="19" customFormat="1" ht="25.05" customHeight="1">
      <c r="A12" s="66"/>
      <c r="B12" s="60"/>
      <c r="C12" s="60"/>
      <c r="D12" s="67" t="s">
        <v>23</v>
      </c>
      <c r="E12" s="67">
        <v>334</v>
      </c>
      <c r="F12" s="12"/>
      <c r="G12" s="31"/>
      <c r="H12" s="54"/>
      <c r="I12" s="54"/>
      <c r="J12" s="54"/>
      <c r="K12" s="54"/>
      <c r="L12" s="54"/>
      <c r="M12" s="54"/>
      <c r="N12" s="54"/>
      <c r="O12" s="46"/>
      <c r="P12" s="59"/>
      <c r="Q12" s="60"/>
      <c r="R12" s="77"/>
      <c r="S12" s="77"/>
      <c r="T12" s="60"/>
      <c r="U12" s="15"/>
      <c r="V12" s="15"/>
      <c r="W12" s="15"/>
      <c r="X12" s="52"/>
      <c r="Y12" s="173"/>
    </row>
    <row r="13" spans="1:25" s="19" customFormat="1" ht="25.05" customHeight="1">
      <c r="A13" s="68"/>
      <c r="B13" s="60"/>
      <c r="C13" s="60"/>
      <c r="D13" s="67" t="s">
        <v>28</v>
      </c>
      <c r="E13" s="69">
        <f>E11/E12</f>
        <v>2.09580838323353E-2</v>
      </c>
      <c r="F13" s="12"/>
      <c r="G13" s="31"/>
      <c r="H13" s="54"/>
      <c r="I13" s="54"/>
      <c r="J13" s="54"/>
      <c r="K13" s="54"/>
      <c r="L13" s="54"/>
      <c r="M13" s="54"/>
      <c r="N13" s="54"/>
      <c r="O13" s="46"/>
      <c r="P13" s="59"/>
      <c r="Q13" s="60"/>
      <c r="R13" s="77"/>
      <c r="S13" s="77"/>
      <c r="T13" s="60"/>
      <c r="U13" s="15"/>
      <c r="V13" s="15"/>
      <c r="W13" s="15"/>
      <c r="X13" s="15"/>
      <c r="Y13" s="173"/>
    </row>
    <row r="14" spans="1:25" s="19" customFormat="1" ht="25.05" customHeight="1">
      <c r="A14" s="68"/>
      <c r="B14" s="60"/>
      <c r="C14" s="60"/>
      <c r="D14" s="60"/>
      <c r="E14" s="60"/>
      <c r="F14" s="12"/>
      <c r="G14" s="31"/>
      <c r="H14" s="54"/>
      <c r="I14" s="54"/>
      <c r="J14" s="54"/>
      <c r="K14" s="54"/>
      <c r="L14" s="54"/>
      <c r="M14" s="54"/>
      <c r="N14" s="54"/>
      <c r="O14" s="46"/>
      <c r="P14" s="59"/>
      <c r="Q14" s="60"/>
      <c r="R14" s="77"/>
      <c r="S14" s="77"/>
      <c r="T14" s="60"/>
      <c r="U14" s="81"/>
      <c r="V14" s="81"/>
      <c r="W14" s="81"/>
      <c r="X14" s="15"/>
      <c r="Y14" s="173"/>
    </row>
    <row r="15" spans="1:25" s="19" customFormat="1" ht="25.05" customHeight="1">
      <c r="A15" s="68"/>
      <c r="B15" s="60"/>
      <c r="C15" s="60"/>
      <c r="D15" s="60"/>
      <c r="E15" s="60"/>
      <c r="F15" s="46"/>
      <c r="G15" s="31"/>
      <c r="H15" s="54"/>
      <c r="I15" s="54"/>
      <c r="J15" s="54"/>
      <c r="K15" s="54"/>
      <c r="L15" s="54"/>
      <c r="M15" s="54"/>
      <c r="N15" s="54"/>
      <c r="O15" s="75"/>
      <c r="P15" s="73"/>
      <c r="Q15" s="60"/>
      <c r="R15" s="77"/>
      <c r="S15" s="60"/>
      <c r="T15" s="15"/>
      <c r="U15" s="62"/>
      <c r="V15" s="62"/>
      <c r="W15" s="49"/>
      <c r="X15" s="15"/>
      <c r="Y15" s="173"/>
    </row>
    <row r="16" spans="1:25" s="19" customFormat="1" ht="25.05" customHeight="1">
      <c r="A16" s="68"/>
      <c r="B16" s="60"/>
      <c r="C16" s="60"/>
      <c r="D16" s="60"/>
      <c r="E16" s="60"/>
      <c r="F16" s="70"/>
      <c r="G16" s="31"/>
      <c r="H16" s="71"/>
      <c r="I16" s="71"/>
      <c r="J16" s="71"/>
      <c r="K16" s="71"/>
      <c r="L16" s="71"/>
      <c r="M16" s="71"/>
      <c r="N16" s="71"/>
      <c r="O16" s="76"/>
      <c r="P16" s="15"/>
      <c r="Q16" s="60"/>
      <c r="R16" s="15"/>
      <c r="S16" s="15"/>
      <c r="T16" s="15"/>
      <c r="U16" s="61"/>
      <c r="V16" s="61"/>
      <c r="W16" s="82"/>
      <c r="X16" s="48"/>
    </row>
    <row r="17" spans="1:24" s="19" customFormat="1" ht="25.05" customHeight="1">
      <c r="A17" s="68"/>
      <c r="B17" s="60"/>
      <c r="C17" s="60"/>
      <c r="D17" s="60"/>
      <c r="E17" s="72"/>
      <c r="F17" s="70"/>
      <c r="G17" s="31"/>
      <c r="H17" s="54"/>
      <c r="I17" s="54"/>
      <c r="J17" s="54"/>
      <c r="K17" s="54"/>
      <c r="L17" s="54"/>
      <c r="M17" s="54"/>
      <c r="N17" s="54"/>
      <c r="O17" s="76"/>
      <c r="P17" s="73"/>
      <c r="Q17" s="60"/>
      <c r="R17" s="60"/>
      <c r="S17" s="60"/>
      <c r="T17" s="15"/>
      <c r="U17" s="61"/>
      <c r="V17" s="61"/>
      <c r="W17" s="82"/>
      <c r="X17" s="48"/>
    </row>
    <row r="18" spans="1:24" s="19" customFormat="1" ht="25.05" customHeight="1">
      <c r="A18" s="58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8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8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8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8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8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8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8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8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8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8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8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8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8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8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8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8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8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8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8">
    <mergeCell ref="Y2:Y15"/>
    <mergeCell ref="A4:A5"/>
    <mergeCell ref="A6:A7"/>
    <mergeCell ref="A8:A10"/>
    <mergeCell ref="G2:G3"/>
    <mergeCell ref="G5:G6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H7" sqref="H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8" t="s">
        <v>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56"/>
    </row>
    <row r="2" spans="1:25" s="17" customFormat="1" ht="39" customHeight="1">
      <c r="A2" s="160" t="s">
        <v>96</v>
      </c>
      <c r="B2" s="160"/>
      <c r="C2" s="160"/>
      <c r="D2" s="160"/>
      <c r="E2" s="160"/>
      <c r="F2" s="22"/>
      <c r="G2" s="167" t="s">
        <v>2</v>
      </c>
      <c r="H2" s="171" t="s">
        <v>3</v>
      </c>
      <c r="I2" s="171" t="s">
        <v>4</v>
      </c>
      <c r="J2" s="175" t="s">
        <v>5</v>
      </c>
      <c r="K2" s="176"/>
      <c r="L2" s="177"/>
      <c r="M2" s="162" t="s">
        <v>6</v>
      </c>
      <c r="N2" s="162"/>
      <c r="P2" s="170" t="s">
        <v>2</v>
      </c>
      <c r="Q2" s="170" t="s">
        <v>3</v>
      </c>
      <c r="R2" s="170" t="s">
        <v>4</v>
      </c>
      <c r="S2" s="178" t="s">
        <v>7</v>
      </c>
      <c r="T2" s="178"/>
      <c r="U2" s="178" t="s">
        <v>8</v>
      </c>
      <c r="V2" s="178"/>
      <c r="W2" s="178" t="s">
        <v>9</v>
      </c>
      <c r="X2" s="178"/>
      <c r="Y2" s="173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86"/>
      <c r="H3" s="172"/>
      <c r="I3" s="172"/>
      <c r="J3" s="28" t="s">
        <v>13</v>
      </c>
      <c r="K3" s="43" t="s">
        <v>14</v>
      </c>
      <c r="L3" s="23" t="s">
        <v>15</v>
      </c>
      <c r="M3" s="23" t="s">
        <v>11</v>
      </c>
      <c r="N3" s="23" t="s">
        <v>12</v>
      </c>
      <c r="P3" s="170"/>
      <c r="Q3" s="170"/>
      <c r="R3" s="171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3"/>
    </row>
    <row r="4" spans="1:25" s="19" customFormat="1" ht="25.05" customHeight="1">
      <c r="A4" s="29">
        <v>45799</v>
      </c>
      <c r="B4" s="15">
        <v>6</v>
      </c>
      <c r="C4" s="30" t="s">
        <v>97</v>
      </c>
      <c r="D4" s="15">
        <v>542</v>
      </c>
      <c r="E4" s="15">
        <v>1</v>
      </c>
      <c r="F4" s="12"/>
      <c r="G4" s="31"/>
      <c r="H4" s="32"/>
      <c r="I4" s="32"/>
      <c r="J4" s="32"/>
      <c r="K4" s="44"/>
      <c r="L4" s="45"/>
      <c r="M4" s="45"/>
      <c r="N4" s="45"/>
      <c r="O4" s="46"/>
      <c r="P4" s="47"/>
      <c r="Q4" s="15"/>
      <c r="R4" s="15"/>
      <c r="S4" s="15"/>
      <c r="T4" s="15"/>
      <c r="U4" s="15"/>
      <c r="V4" s="15"/>
      <c r="W4" s="15"/>
      <c r="X4" s="51"/>
      <c r="Y4" s="173"/>
    </row>
    <row r="5" spans="1:25" s="19" customFormat="1" ht="25.05" customHeight="1">
      <c r="A5" s="33"/>
      <c r="B5" s="15"/>
      <c r="C5" s="30"/>
      <c r="D5" s="34" t="s">
        <v>22</v>
      </c>
      <c r="E5" s="34">
        <v>1</v>
      </c>
      <c r="F5" s="12"/>
      <c r="G5" s="35"/>
      <c r="H5" s="32"/>
      <c r="I5" s="32"/>
      <c r="J5" s="32"/>
      <c r="K5" s="44"/>
      <c r="L5" s="45"/>
      <c r="M5" s="45"/>
      <c r="N5" s="45"/>
      <c r="O5" s="46"/>
      <c r="P5" s="15"/>
      <c r="Q5" s="15"/>
      <c r="R5" s="15"/>
      <c r="S5" s="15"/>
      <c r="T5" s="15"/>
      <c r="U5" s="15"/>
      <c r="V5" s="15"/>
      <c r="W5" s="15"/>
      <c r="X5" s="51"/>
      <c r="Y5" s="173"/>
    </row>
    <row r="6" spans="1:25" s="19" customFormat="1" ht="25.05" customHeight="1">
      <c r="A6" s="36"/>
      <c r="B6" s="36"/>
      <c r="C6" s="36"/>
      <c r="D6" s="37" t="s">
        <v>23</v>
      </c>
      <c r="E6" s="34">
        <v>153</v>
      </c>
      <c r="F6" s="12"/>
      <c r="G6" s="38"/>
      <c r="H6" s="38"/>
      <c r="I6" s="38"/>
      <c r="J6" s="38"/>
      <c r="K6" s="38"/>
      <c r="L6" s="38"/>
      <c r="M6" s="38"/>
      <c r="N6" s="38"/>
      <c r="P6" s="48"/>
      <c r="Q6" s="15"/>
      <c r="R6" s="15"/>
      <c r="S6" s="15"/>
      <c r="T6" s="15"/>
      <c r="U6" s="15"/>
      <c r="V6" s="15"/>
      <c r="W6" s="15"/>
      <c r="X6" s="51"/>
      <c r="Y6" s="173"/>
    </row>
    <row r="7" spans="1:25" s="19" customFormat="1" ht="25.05" customHeight="1">
      <c r="A7" s="36"/>
      <c r="B7" s="36"/>
      <c r="C7" s="36"/>
      <c r="D7" s="37" t="s">
        <v>28</v>
      </c>
      <c r="E7" s="39">
        <f>E5/E6</f>
        <v>6.5359477124183E-3</v>
      </c>
      <c r="F7" s="12"/>
      <c r="G7" s="38"/>
      <c r="H7" s="38"/>
      <c r="I7" s="38"/>
      <c r="J7" s="38"/>
      <c r="K7" s="38"/>
      <c r="L7" s="38"/>
      <c r="M7" s="38"/>
      <c r="N7" s="38"/>
      <c r="P7" s="48"/>
      <c r="Q7" s="15"/>
      <c r="R7" s="15"/>
      <c r="S7" s="15"/>
      <c r="T7" s="15"/>
      <c r="U7" s="15"/>
      <c r="V7" s="15"/>
      <c r="W7" s="15"/>
      <c r="X7" s="51"/>
      <c r="Y7" s="173"/>
    </row>
    <row r="8" spans="1:25" s="19" customFormat="1" ht="25.05" customHeight="1">
      <c r="A8" s="36"/>
      <c r="B8" s="36"/>
      <c r="C8" s="36"/>
      <c r="D8" s="36"/>
      <c r="E8" s="36"/>
      <c r="F8" s="12"/>
      <c r="G8" s="38"/>
      <c r="H8" s="38"/>
      <c r="I8" s="38"/>
      <c r="J8" s="38"/>
      <c r="K8" s="38"/>
      <c r="L8" s="38"/>
      <c r="M8" s="38"/>
      <c r="N8" s="38"/>
      <c r="P8" s="48"/>
      <c r="Q8" s="15"/>
      <c r="R8" s="15"/>
      <c r="S8" s="15"/>
      <c r="T8" s="15"/>
      <c r="U8" s="15"/>
      <c r="V8" s="15"/>
      <c r="W8" s="15"/>
      <c r="X8" s="51"/>
      <c r="Y8" s="173"/>
    </row>
    <row r="9" spans="1:25" s="19" customFormat="1" ht="25.05" customHeight="1">
      <c r="A9" s="36"/>
      <c r="B9" s="36"/>
      <c r="C9" s="36"/>
      <c r="D9" s="36"/>
      <c r="E9" s="36"/>
      <c r="F9" s="12"/>
      <c r="G9" s="38"/>
      <c r="H9" s="38"/>
      <c r="I9" s="38"/>
      <c r="J9" s="38"/>
      <c r="K9" s="38"/>
      <c r="L9" s="38"/>
      <c r="M9" s="38"/>
      <c r="N9" s="38"/>
      <c r="P9" s="48"/>
      <c r="Q9" s="15"/>
      <c r="R9" s="15"/>
      <c r="S9" s="15"/>
      <c r="T9" s="15"/>
      <c r="U9" s="15"/>
      <c r="V9" s="15"/>
      <c r="W9" s="15"/>
      <c r="X9" s="51"/>
      <c r="Y9" s="173"/>
    </row>
    <row r="10" spans="1:25" s="19" customFormat="1" ht="25.05" customHeight="1">
      <c r="A10" s="40"/>
      <c r="B10" s="15"/>
      <c r="C10" s="15"/>
      <c r="D10" s="15"/>
      <c r="E10" s="15"/>
      <c r="F10" s="12"/>
      <c r="G10" s="41"/>
      <c r="H10" s="42"/>
      <c r="I10" s="49"/>
      <c r="J10" s="49"/>
      <c r="K10" s="49"/>
      <c r="L10" s="49"/>
      <c r="M10" s="50"/>
      <c r="N10" s="45"/>
      <c r="P10" s="48"/>
      <c r="Q10" s="15"/>
      <c r="R10" s="15"/>
      <c r="S10" s="15"/>
      <c r="T10" s="15"/>
      <c r="U10" s="15"/>
      <c r="V10" s="15"/>
      <c r="W10" s="15"/>
      <c r="X10" s="51"/>
      <c r="Y10" s="173"/>
    </row>
    <row r="11" spans="1:25" s="19" customFormat="1" ht="25.05" customHeight="1">
      <c r="A11" s="40"/>
      <c r="B11" s="15"/>
      <c r="C11" s="15"/>
      <c r="D11" s="15"/>
      <c r="E11" s="15"/>
      <c r="F11" s="12"/>
      <c r="G11" s="41"/>
      <c r="H11" s="42"/>
      <c r="I11" s="49"/>
      <c r="J11" s="49"/>
      <c r="K11" s="49"/>
      <c r="L11" s="49"/>
      <c r="M11" s="50"/>
      <c r="N11" s="45"/>
      <c r="P11" s="48"/>
      <c r="Q11" s="15"/>
      <c r="R11" s="52"/>
      <c r="S11" s="52"/>
      <c r="T11" s="52"/>
      <c r="U11" s="52"/>
      <c r="V11" s="52"/>
      <c r="W11" s="52"/>
      <c r="X11" s="53"/>
      <c r="Y11" s="173"/>
    </row>
    <row r="12" spans="1:25" s="19" customFormat="1" ht="25.05" customHeight="1">
      <c r="A12" s="40"/>
      <c r="B12" s="15"/>
      <c r="C12" s="15"/>
      <c r="D12" s="15"/>
      <c r="E12" s="15"/>
      <c r="F12" s="12"/>
      <c r="G12" s="41"/>
      <c r="H12" s="42"/>
      <c r="I12" s="49"/>
      <c r="J12" s="49"/>
      <c r="K12" s="49"/>
      <c r="L12" s="49"/>
      <c r="M12" s="50"/>
      <c r="N12" s="45"/>
      <c r="P12" s="48"/>
      <c r="Q12" s="15"/>
      <c r="R12" s="15"/>
      <c r="S12" s="15"/>
      <c r="T12" s="15"/>
      <c r="U12" s="15"/>
      <c r="V12" s="15"/>
      <c r="W12" s="15"/>
      <c r="X12" s="15"/>
      <c r="Y12" s="173"/>
    </row>
    <row r="13" spans="1:25" s="19" customFormat="1" ht="25.05" customHeight="1">
      <c r="A13" s="40"/>
      <c r="B13" s="15"/>
      <c r="C13" s="30"/>
      <c r="D13" s="15"/>
      <c r="E13" s="15"/>
      <c r="F13" s="12"/>
      <c r="G13" s="41"/>
      <c r="H13" s="42"/>
      <c r="I13" s="49"/>
      <c r="J13" s="15"/>
      <c r="K13" s="15"/>
      <c r="L13" s="15"/>
      <c r="M13" s="50"/>
      <c r="N13" s="45"/>
      <c r="P13" s="15"/>
      <c r="Q13" s="15"/>
      <c r="R13" s="15"/>
      <c r="S13" s="15"/>
      <c r="T13" s="15"/>
      <c r="U13" s="15"/>
      <c r="V13" s="15"/>
      <c r="W13" s="15"/>
      <c r="X13" s="15"/>
      <c r="Y13" s="173"/>
    </row>
    <row r="14" spans="1:25" s="19" customFormat="1" ht="25.05" customHeight="1">
      <c r="A14" s="40"/>
      <c r="B14" s="15"/>
      <c r="C14" s="15"/>
      <c r="D14" s="15"/>
      <c r="E14" s="15"/>
      <c r="F14" s="12"/>
      <c r="G14" s="41"/>
      <c r="H14" s="42"/>
      <c r="I14" s="49"/>
      <c r="J14" s="15"/>
      <c r="K14" s="15"/>
      <c r="L14" s="15"/>
      <c r="M14" s="50"/>
      <c r="N14" s="45"/>
      <c r="P14" s="15"/>
      <c r="Q14" s="15"/>
      <c r="R14" s="15"/>
      <c r="S14" s="15"/>
      <c r="T14" s="15"/>
      <c r="U14" s="15"/>
      <c r="V14" s="15"/>
      <c r="W14" s="15"/>
      <c r="X14" s="15"/>
      <c r="Y14" s="173"/>
    </row>
    <row r="15" spans="1:25" s="19" customFormat="1" ht="25.05" customHeight="1">
      <c r="A15" s="40"/>
      <c r="B15" s="15"/>
      <c r="C15" s="15"/>
      <c r="D15" s="15"/>
      <c r="E15" s="15"/>
      <c r="F15" s="12"/>
      <c r="G15" s="41"/>
      <c r="H15" s="42"/>
      <c r="I15" s="49"/>
      <c r="J15" s="15"/>
      <c r="K15" s="15"/>
      <c r="L15" s="15"/>
      <c r="M15" s="50"/>
      <c r="N15" s="45"/>
      <c r="O15" s="12"/>
      <c r="P15" s="15"/>
      <c r="Q15" s="15"/>
      <c r="R15" s="15"/>
      <c r="S15" s="15"/>
      <c r="T15" s="15"/>
      <c r="U15" s="15"/>
      <c r="V15" s="15"/>
      <c r="W15" s="15"/>
      <c r="X15" s="54"/>
      <c r="Y15" s="173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5"/>
      <c r="Y16" s="57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5"/>
      <c r="Y17" s="57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5"/>
      <c r="Y18" s="57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5"/>
      <c r="Y19" s="57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5"/>
      <c r="Y20" s="57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5"/>
      <c r="Y21" s="57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7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7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7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2025-05-23T09:18:06Z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E0C6F75D3421456BBA7283874BC07473_13</vt:lpwstr>
  </property>
</Properties>
</file>